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0730" windowHeight="11160"/>
  </bookViews>
  <sheets>
    <sheet name="RAPPORT" sheetId="4" r:id="rId1"/>
    <sheet name="multiplikator" sheetId="1" r:id="rId2"/>
    <sheet name="multipl_bidrag" sheetId="2" r:id="rId3"/>
    <sheet name="Arbmar" sheetId="3" r:id="rId4"/>
    <sheet name="off_fin" sheetId="6" r:id="rId5"/>
    <sheet name="diverse" sheetId="7" r:id="rId6"/>
    <sheet name="CP-fordelt" sheetId="8" r:id="rId7"/>
    <sheet name="IP-fordelt" sheetId="9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6" i="4" l="1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B136" i="4"/>
  <c r="A136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A135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A134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B133" i="4"/>
  <c r="A133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B132" i="4"/>
  <c r="A132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B131" i="4"/>
  <c r="A131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A130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A129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A128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A127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B126" i="4"/>
  <c r="A126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A125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B124" i="4"/>
  <c r="A124" i="4"/>
  <c r="B123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B119" i="4"/>
  <c r="A119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B118" i="4"/>
  <c r="A118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B117" i="4"/>
  <c r="A117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B116" i="4"/>
  <c r="A116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B115" i="4"/>
  <c r="A115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A114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B113" i="4"/>
  <c r="A113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B112" i="4"/>
  <c r="A112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A111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A110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A109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A108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A107" i="4"/>
  <c r="D105" i="4"/>
  <c r="B105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101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A100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B99" i="4"/>
  <c r="A99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A98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B97" i="4"/>
  <c r="A97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B96" i="4"/>
  <c r="A96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B95" i="4"/>
  <c r="A95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B94" i="4"/>
  <c r="A94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A93" i="4"/>
  <c r="C91" i="4"/>
  <c r="B91" i="4"/>
  <c r="N87" i="4"/>
  <c r="J87" i="4"/>
  <c r="F87" i="4"/>
  <c r="B87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A85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B84" i="4"/>
  <c r="A84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B83" i="4"/>
  <c r="A83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B82" i="4"/>
  <c r="A82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B81" i="4"/>
  <c r="A81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A80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A79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B78" i="4"/>
  <c r="A78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B77" i="4"/>
  <c r="A77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A76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A74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A73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72" i="4"/>
  <c r="A72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B71" i="4"/>
  <c r="A71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B70" i="4"/>
  <c r="A70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A69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68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A67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B66" i="4"/>
  <c r="A66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B65" i="4"/>
  <c r="A65" i="4"/>
  <c r="P63" i="4"/>
  <c r="P87" i="4" s="1"/>
  <c r="O63" i="4"/>
  <c r="O87" i="4" s="1"/>
  <c r="N63" i="4"/>
  <c r="M63" i="4"/>
  <c r="M87" i="4" s="1"/>
  <c r="L63" i="4"/>
  <c r="L87" i="4" s="1"/>
  <c r="K63" i="4"/>
  <c r="K87" i="4" s="1"/>
  <c r="J63" i="4"/>
  <c r="I63" i="4"/>
  <c r="I87" i="4" s="1"/>
  <c r="H63" i="4"/>
  <c r="H87" i="4" s="1"/>
  <c r="G63" i="4"/>
  <c r="G87" i="4" s="1"/>
  <c r="F63" i="4"/>
  <c r="E63" i="4"/>
  <c r="E87" i="4" s="1"/>
  <c r="D63" i="4"/>
  <c r="D87" i="4" s="1"/>
  <c r="C63" i="4"/>
  <c r="C87" i="4" s="1"/>
  <c r="B63" i="4"/>
  <c r="A63" i="4"/>
  <c r="B62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B58" i="4"/>
  <c r="A58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A57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A56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A55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A54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A53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A52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A50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49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48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47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46" i="4"/>
  <c r="D44" i="4"/>
  <c r="B44" i="4"/>
  <c r="O40" i="4"/>
  <c r="K40" i="4"/>
  <c r="G40" i="4"/>
  <c r="C40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38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37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36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35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34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33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32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31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30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29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27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26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25" i="4"/>
  <c r="P24" i="4"/>
  <c r="P40" i="4" s="1"/>
  <c r="O24" i="4"/>
  <c r="N24" i="4"/>
  <c r="N40" i="4" s="1"/>
  <c r="M24" i="4"/>
  <c r="M40" i="4" s="1"/>
  <c r="L24" i="4"/>
  <c r="L40" i="4" s="1"/>
  <c r="K24" i="4"/>
  <c r="J24" i="4"/>
  <c r="J40" i="4" s="1"/>
  <c r="I24" i="4"/>
  <c r="I40" i="4" s="1"/>
  <c r="H24" i="4"/>
  <c r="H40" i="4" s="1"/>
  <c r="G24" i="4"/>
  <c r="F24" i="4"/>
  <c r="F40" i="4" s="1"/>
  <c r="E24" i="4"/>
  <c r="E40" i="4" s="1"/>
  <c r="D24" i="4"/>
  <c r="D40" i="4" s="1"/>
  <c r="C24" i="4"/>
  <c r="B24" i="4"/>
  <c r="B40" i="4" s="1"/>
  <c r="A24" i="4"/>
  <c r="B22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18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17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16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15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14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13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12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11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10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9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7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6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5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A4" i="4"/>
  <c r="E2" i="4"/>
  <c r="E22" i="4" s="1"/>
  <c r="D2" i="4"/>
  <c r="D123" i="4" s="1"/>
  <c r="C2" i="4"/>
  <c r="C105" i="4" s="1"/>
  <c r="E123" i="4" l="1"/>
  <c r="C22" i="4"/>
  <c r="E44" i="4"/>
  <c r="D91" i="4"/>
  <c r="E105" i="4"/>
  <c r="F2" i="4"/>
  <c r="D22" i="4"/>
  <c r="C62" i="4"/>
  <c r="E91" i="4"/>
  <c r="C123" i="4"/>
  <c r="E62" i="4"/>
  <c r="C44" i="4"/>
  <c r="D62" i="4"/>
  <c r="F91" i="4" l="1"/>
  <c r="F105" i="4"/>
  <c r="F44" i="4"/>
  <c r="G2" i="4"/>
  <c r="F123" i="4"/>
  <c r="F62" i="4"/>
  <c r="F22" i="4"/>
  <c r="G105" i="4" l="1"/>
  <c r="G44" i="4"/>
  <c r="H2" i="4"/>
  <c r="G91" i="4"/>
  <c r="G123" i="4"/>
  <c r="G62" i="4"/>
  <c r="G22" i="4"/>
  <c r="H123" i="4" l="1"/>
  <c r="H62" i="4"/>
  <c r="H44" i="4"/>
  <c r="H22" i="4"/>
  <c r="I2" i="4"/>
  <c r="H91" i="4"/>
  <c r="H105" i="4"/>
  <c r="I22" i="4" l="1"/>
  <c r="I91" i="4"/>
  <c r="J2" i="4"/>
  <c r="I105" i="4"/>
  <c r="I44" i="4"/>
  <c r="I123" i="4"/>
  <c r="I62" i="4"/>
  <c r="J91" i="4" l="1"/>
  <c r="J22" i="4"/>
  <c r="J105" i="4"/>
  <c r="J44" i="4"/>
  <c r="K2" i="4"/>
  <c r="J123" i="4"/>
  <c r="J62" i="4"/>
  <c r="K105" i="4" l="1"/>
  <c r="K44" i="4"/>
  <c r="L2" i="4"/>
  <c r="K123" i="4"/>
  <c r="K62" i="4"/>
  <c r="K22" i="4"/>
  <c r="K91" i="4"/>
  <c r="L123" i="4" l="1"/>
  <c r="L62" i="4"/>
  <c r="L105" i="4"/>
  <c r="M2" i="4"/>
  <c r="L22" i="4"/>
  <c r="L91" i="4"/>
  <c r="L44" i="4"/>
  <c r="M22" i="4" l="1"/>
  <c r="M62" i="4"/>
  <c r="M91" i="4"/>
  <c r="N2" i="4"/>
  <c r="M105" i="4"/>
  <c r="M44" i="4"/>
  <c r="M123" i="4"/>
  <c r="N91" i="4" l="1"/>
  <c r="N105" i="4"/>
  <c r="N44" i="4"/>
  <c r="O2" i="4"/>
  <c r="N123" i="4"/>
  <c r="N62" i="4"/>
  <c r="N22" i="4"/>
  <c r="O105" i="4" l="1"/>
  <c r="O44" i="4"/>
  <c r="P2" i="4"/>
  <c r="O123" i="4"/>
  <c r="O62" i="4"/>
  <c r="O91" i="4"/>
  <c r="O22" i="4"/>
  <c r="P123" i="4" l="1"/>
  <c r="P62" i="4"/>
  <c r="P22" i="4"/>
  <c r="P105" i="4"/>
  <c r="P44" i="4"/>
  <c r="P91" i="4"/>
</calcChain>
</file>

<file path=xl/sharedStrings.xml><?xml version="1.0" encoding="utf-8"?>
<sst xmlns="http://schemas.openxmlformats.org/spreadsheetml/2006/main" count="113" uniqueCount="94">
  <si>
    <t>Arbejdsstyrke</t>
  </si>
  <si>
    <t>Beskæftigede ekskl. orlov og løntilskud</t>
  </si>
  <si>
    <t>Beskæftigede med løntilskud</t>
  </si>
  <si>
    <t>Beskæftigede inkl. løntilskud og sygeorlov</t>
  </si>
  <si>
    <t>Ledige</t>
  </si>
  <si>
    <t>Udd. og aktivering</t>
  </si>
  <si>
    <t>Sygedagpenge fra beskæftigelse</t>
  </si>
  <si>
    <t>Sygedagpenge udenfor arbejdsstyrken</t>
  </si>
  <si>
    <t>Øvrige midlertidigt fraværende fra arbejdstyrke</t>
  </si>
  <si>
    <t>Tilbagetrækning</t>
  </si>
  <si>
    <t>Kontanthjælp, integrationsyd. mv.</t>
  </si>
  <si>
    <t>Residual</t>
  </si>
  <si>
    <t>BNP</t>
  </si>
  <si>
    <t>Vareimport</t>
  </si>
  <si>
    <t>Serviceimport</t>
  </si>
  <si>
    <t>Turisme</t>
  </si>
  <si>
    <t>Privatforbrug</t>
  </si>
  <si>
    <t>Boliginv.</t>
  </si>
  <si>
    <t>Erhvervsinv. ekskl.lagre</t>
  </si>
  <si>
    <t>Lagre</t>
  </si>
  <si>
    <t>Offentligt forbrug</t>
  </si>
  <si>
    <t>Offentlige inv.</t>
  </si>
  <si>
    <t>Vareeksport</t>
  </si>
  <si>
    <t>Øvrig tjenesteeksport</t>
  </si>
  <si>
    <t>Søtransport</t>
  </si>
  <si>
    <t>Tjenesteeksport</t>
  </si>
  <si>
    <t>1. Forsyningsbalancen (Afvigelse fra grundforløb, pct.)</t>
  </si>
  <si>
    <t>Tilgang:</t>
  </si>
  <si>
    <t>Anvendelse</t>
  </si>
  <si>
    <t>2. Forsyningsbalancen (Bidrag til BNP-multiplikator, pct.)</t>
  </si>
  <si>
    <t>Anvendelse:</t>
  </si>
  <si>
    <t>Tjek</t>
  </si>
  <si>
    <t>3. Arbejdsmarked (afvigelse fra grundforløb, 1.000 pers)</t>
  </si>
  <si>
    <t>I arbejdsstyrken:</t>
  </si>
  <si>
    <t>Udenfor arbejdsstyrken</t>
  </si>
  <si>
    <t>4. Offentlige finanser (Ændring I BNP-andel, procentpoint)</t>
  </si>
  <si>
    <t>Indtægter:</t>
  </si>
  <si>
    <t>Udgifter:</t>
  </si>
  <si>
    <t>tjek</t>
  </si>
  <si>
    <t>5. Realt privatforbrug (afvigelse fra grundforløb, pct.)</t>
  </si>
  <si>
    <t>6. Private investeringer inkl. Bolig (Afvigelse fra grundforløb, pct.)</t>
  </si>
  <si>
    <t>7. Diverse</t>
  </si>
  <si>
    <t>I alt</t>
  </si>
  <si>
    <t>Landbrug</t>
  </si>
  <si>
    <t>Udvinding</t>
  </si>
  <si>
    <t>Raffinaderier</t>
  </si>
  <si>
    <t>Forsyning</t>
  </si>
  <si>
    <t>Fødevareindustri</t>
  </si>
  <si>
    <t>Øvrig fremstilling</t>
  </si>
  <si>
    <t>Byggeri</t>
  </si>
  <si>
    <t>Finansielle tjenester</t>
  </si>
  <si>
    <t>Øvrige tjenester</t>
  </si>
  <si>
    <t>Boligbenyttelse</t>
  </si>
  <si>
    <t>Boliginvesgteringer</t>
  </si>
  <si>
    <t xml:space="preserve">Offentlig saldo </t>
  </si>
  <si>
    <t xml:space="preserve">Formueindk, indt      </t>
  </si>
  <si>
    <t>Øvrige direkte skatter</t>
  </si>
  <si>
    <t>Kildeskatter</t>
  </si>
  <si>
    <t>AM-bidrag</t>
  </si>
  <si>
    <t>PAL-skat</t>
  </si>
  <si>
    <t>Indirekte skatter</t>
  </si>
  <si>
    <t>Bidrag til soc.ordninger fra h</t>
  </si>
  <si>
    <t>Andre lbd. overførsler</t>
  </si>
  <si>
    <t>Kapitaloverførsler</t>
  </si>
  <si>
    <t>Afskrivninger</t>
  </si>
  <si>
    <t>Formueindk., udg</t>
  </si>
  <si>
    <t>Forbrug</t>
  </si>
  <si>
    <t>Investeringer inkl. lagre og jord mv.</t>
  </si>
  <si>
    <t>Indkomstoverførsler ekskl. (syge)dagpenge</t>
  </si>
  <si>
    <t>Dagpenge</t>
  </si>
  <si>
    <t>Sygedagpenge</t>
  </si>
  <si>
    <t>Subsidier ekskl. løntilskud</t>
  </si>
  <si>
    <t>Løntilskud</t>
  </si>
  <si>
    <t>Årlig arbejdstid, privat, afv. fra grund, timer</t>
  </si>
  <si>
    <t>Årlig arbejdstid, off., afv. fra grund, timer</t>
  </si>
  <si>
    <t>Timeproduktivitet, privat sektor, pct. afv. fra grund</t>
  </si>
  <si>
    <t>Mandeproduktivitet,privat sektor, pct. afv. fra grund</t>
  </si>
  <si>
    <t>BNP-andel, privatforbrug, Afv. fra grundforløb, procentpoint</t>
  </si>
  <si>
    <t>Eksport, SITC2</t>
  </si>
  <si>
    <t>Eksport, SITC59</t>
  </si>
  <si>
    <t>Eksport, Øvrige tjenester</t>
  </si>
  <si>
    <t>Eksport, turisme</t>
  </si>
  <si>
    <t>Import, SITC01</t>
  </si>
  <si>
    <t>Import, SITC2</t>
  </si>
  <si>
    <t>Import, SITC59</t>
  </si>
  <si>
    <t>Import, tjenester</t>
  </si>
  <si>
    <t>Bolig</t>
  </si>
  <si>
    <t>Fødevarer</t>
  </si>
  <si>
    <t>Energi</t>
  </si>
  <si>
    <t>Transportbrændsler</t>
  </si>
  <si>
    <t>Bilkøb</t>
  </si>
  <si>
    <t>Varige forbrugsgoder</t>
  </si>
  <si>
    <t>Tjenesteydelser</t>
  </si>
  <si>
    <t>Turistrejser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</si>
</sst>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A82BD"/>
      </patternFill>
    </fill>
  </fills>
  <borders count="11">
    <border>
      <left/>
      <right/>
      <top/>
      <bottom/>
      <diagonal/>
    </border>
    <border>
      <left/>
      <right/>
      <top style="medium">
        <color rgb="FF4A82BD"/>
      </top>
      <bottom/>
      <diagonal/>
    </border>
    <border>
      <left/>
      <right/>
      <top/>
      <bottom style="medium">
        <color rgb="FF4A82BD"/>
      </bottom>
      <diagonal/>
    </border>
    <border>
      <left style="medium">
        <color rgb="FF4A82BD"/>
      </left>
      <right/>
      <top style="medium">
        <color rgb="FF4A82BD"/>
      </top>
      <bottom/>
      <diagonal/>
    </border>
    <border>
      <left style="medium">
        <color rgb="FF4A82BD"/>
      </left>
      <right/>
      <top/>
      <bottom/>
      <diagonal/>
    </border>
    <border>
      <left style="medium">
        <color rgb="FF4A82BD"/>
      </left>
      <right/>
      <top/>
      <bottom style="medium">
        <color rgb="FF4A82BD"/>
      </bottom>
      <diagonal/>
    </border>
    <border>
      <left/>
      <right style="medium">
        <color rgb="FF4A82BD"/>
      </right>
      <top style="medium">
        <color rgb="FF4A82BD"/>
      </top>
      <bottom/>
      <diagonal/>
    </border>
    <border>
      <left/>
      <right style="medium">
        <color rgb="FF4A82BD"/>
      </right>
      <top/>
      <bottom/>
      <diagonal/>
    </border>
    <border>
      <left/>
      <right style="medium">
        <color rgb="FF4A82BD"/>
      </right>
      <top/>
      <bottom style="medium">
        <color rgb="FF4A82BD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 applyNumberFormat="1" applyFont="1" applyFill="1" applyBorder="1"/>
    <xf numFmtId="0" fontId="2" fillId="0" borderId="0" xfId="0" applyNumberFormat="1" applyFont="1" applyFill="1" applyBorder="1"/>
    <xf numFmtId="0" fontId="1" fillId="0" borderId="0" xfId="0" applyNumberFormat="1" applyFont="1" applyFill="1" applyBorder="1"/>
    <xf numFmtId="0" fontId="3" fillId="0" borderId="0" xfId="0" applyNumberFormat="1" applyFont="1" applyFill="1" applyBorder="1"/>
    <xf numFmtId="164" fontId="0" fillId="0" borderId="0" xfId="0" applyNumberFormat="1" applyFont="1" applyFill="1" applyBorder="1"/>
    <xf numFmtId="0" fontId="0" fillId="0" borderId="0" xfId="0" applyNumberFormat="1" applyFont="1" applyFill="1" applyBorder="1"/>
    <xf numFmtId="0" fontId="2" fillId="0" borderId="0" xfId="0" applyNumberFormat="1" applyFont="1" applyFill="1" applyBorder="1"/>
    <xf numFmtId="0" fontId="1" fillId="0" borderId="0" xfId="0" applyNumberFormat="1" applyFont="1" applyFill="1" applyBorder="1"/>
    <xf numFmtId="0" fontId="0" fillId="0" borderId="7" xfId="0" applyNumberFormat="1" applyFont="1" applyFill="1" applyBorder="1"/>
    <xf numFmtId="0" fontId="0" fillId="0" borderId="7" xfId="0" applyNumberFormat="1" applyFont="1" applyFill="1" applyBorder="1"/>
    <xf numFmtId="0" fontId="0" fillId="0" borderId="7" xfId="0" applyNumberFormat="1" applyFont="1" applyFill="1" applyBorder="1"/>
    <xf numFmtId="0" fontId="0" fillId="0" borderId="7" xfId="0" applyNumberFormat="1" applyFont="1" applyFill="1" applyBorder="1"/>
    <xf numFmtId="0" fontId="0" fillId="0" borderId="7" xfId="0" applyNumberFormat="1" applyFont="1" applyFill="1" applyBorder="1"/>
    <xf numFmtId="0" fontId="0" fillId="0" borderId="7" xfId="0" applyNumberFormat="1" applyFont="1" applyFill="1" applyBorder="1"/>
    <xf numFmtId="0" fontId="0" fillId="0" borderId="7" xfId="0" applyNumberFormat="1" applyFont="1" applyFill="1" applyBorder="1"/>
    <xf numFmtId="0" fontId="0" fillId="0" borderId="9" xfId="0" applyNumberFormat="1" applyFont="1" applyFill="1" applyBorder="1"/>
    <xf numFmtId="0" fontId="3" fillId="0" borderId="9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/>
    <xf numFmtId="164" fontId="0" fillId="0" borderId="10" xfId="0" applyNumberFormat="1" applyFont="1" applyFill="1" applyBorder="1"/>
    <xf numFmtId="164" fontId="2" fillId="0" borderId="0" xfId="0" applyNumberFormat="1" applyFont="1" applyFill="1" applyBorder="1"/>
    <xf numFmtId="164" fontId="2" fillId="0" borderId="10" xfId="0" applyNumberFormat="1" applyFont="1" applyFill="1" applyBorder="1"/>
    <xf numFmtId="0" fontId="0" fillId="0" borderId="3" xfId="0" applyNumberFormat="1" applyFont="1" applyFill="1" applyBorder="1"/>
    <xf numFmtId="0" fontId="0" fillId="0" borderId="1" xfId="0" applyNumberFormat="1" applyFont="1" applyFill="1" applyBorder="1"/>
    <xf numFmtId="0" fontId="0" fillId="0" borderId="6" xfId="0" applyNumberFormat="1" applyFont="1" applyFill="1" applyBorder="1"/>
    <xf numFmtId="0" fontId="0" fillId="0" borderId="5" xfId="0" applyNumberFormat="1" applyFont="1" applyFill="1" applyBorder="1"/>
    <xf numFmtId="0" fontId="0" fillId="0" borderId="2" xfId="0" applyNumberFormat="1" applyFont="1" applyFill="1" applyBorder="1"/>
    <xf numFmtId="0" fontId="0" fillId="0" borderId="8" xfId="0" applyNumberFormat="1" applyFont="1" applyFill="1" applyBorder="1"/>
    <xf numFmtId="0" fontId="0" fillId="0" borderId="4" xfId="0" applyNumberFormat="1" applyFont="1" applyFill="1" applyBorder="1"/>
    <xf numFmtId="0" fontId="0" fillId="0" borderId="7" xfId="0" applyNumberFormat="1" applyFont="1" applyFill="1" applyBorder="1"/>
    <xf numFmtId="0" fontId="4" fillId="2" borderId="0" xfId="0" applyNumberFormat="1" applyFont="1" applyFill="1" applyBorder="1"/>
    <xf numFmtId="0" fontId="0" fillId="0" borderId="3" xfId="0" applyNumberFormat="1" applyFont="1" applyFill="1" applyBorder="1"/>
    <xf numFmtId="0" fontId="0" fillId="0" borderId="1" xfId="0" applyNumberFormat="1" applyFont="1" applyFill="1" applyBorder="1"/>
    <xf numFmtId="0" fontId="0" fillId="0" borderId="6" xfId="0" applyNumberFormat="1" applyFont="1" applyFill="1" applyBorder="1"/>
    <xf numFmtId="0" fontId="0" fillId="0" borderId="5" xfId="0" applyNumberFormat="1" applyFont="1" applyFill="1" applyBorder="1"/>
    <xf numFmtId="0" fontId="0" fillId="0" borderId="2" xfId="0" applyNumberFormat="1" applyFont="1" applyFill="1" applyBorder="1"/>
    <xf numFmtId="0" fontId="0" fillId="0" borderId="8" xfId="0" applyNumberFormat="1" applyFont="1" applyFill="1" applyBorder="1"/>
    <xf numFmtId="0" fontId="0" fillId="0" borderId="4" xfId="0" applyNumberFormat="1" applyFont="1" applyFill="1" applyBorder="1"/>
    <xf numFmtId="0" fontId="0" fillId="0" borderId="7" xfId="0" applyNumberFormat="1" applyFont="1" applyFill="1" applyBorder="1"/>
    <xf numFmtId="0" fontId="4" fillId="2" borderId="0" xfId="0" applyNumberFormat="1" applyFont="1" applyFill="1" applyBorder="1"/>
    <xf numFmtId="0" fontId="0" fillId="0" borderId="3" xfId="0" applyNumberFormat="1" applyFont="1" applyFill="1" applyBorder="1"/>
    <xf numFmtId="0" fontId="0" fillId="0" borderId="1" xfId="0" applyNumberFormat="1" applyFont="1" applyFill="1" applyBorder="1"/>
    <xf numFmtId="0" fontId="0" fillId="0" borderId="6" xfId="0" applyNumberFormat="1" applyFont="1" applyFill="1" applyBorder="1"/>
    <xf numFmtId="0" fontId="0" fillId="0" borderId="5" xfId="0" applyNumberFormat="1" applyFont="1" applyFill="1" applyBorder="1"/>
    <xf numFmtId="0" fontId="0" fillId="0" borderId="2" xfId="0" applyNumberFormat="1" applyFont="1" applyFill="1" applyBorder="1"/>
    <xf numFmtId="0" fontId="0" fillId="0" borderId="8" xfId="0" applyNumberFormat="1" applyFont="1" applyFill="1" applyBorder="1"/>
    <xf numFmtId="0" fontId="0" fillId="0" borderId="4" xfId="0" applyNumberFormat="1" applyFont="1" applyFill="1" applyBorder="1"/>
    <xf numFmtId="0" fontId="0" fillId="0" borderId="7" xfId="0" applyNumberFormat="1" applyFont="1" applyFill="1" applyBorder="1"/>
    <xf numFmtId="0" fontId="4" fillId="2" borderId="0" xfId="0" applyNumberFormat="1" applyFont="1" applyFill="1" applyBorder="1"/>
    <xf numFmtId="0" fontId="0" fillId="0" borderId="3" xfId="0" applyNumberFormat="1" applyFont="1" applyFill="1" applyBorder="1"/>
    <xf numFmtId="0" fontId="0" fillId="0" borderId="1" xfId="0" applyNumberFormat="1" applyFont="1" applyFill="1" applyBorder="1"/>
    <xf numFmtId="0" fontId="0" fillId="0" borderId="6" xfId="0" applyNumberFormat="1" applyFont="1" applyFill="1" applyBorder="1"/>
    <xf numFmtId="0" fontId="0" fillId="0" borderId="5" xfId="0" applyNumberFormat="1" applyFont="1" applyFill="1" applyBorder="1"/>
    <xf numFmtId="0" fontId="0" fillId="0" borderId="2" xfId="0" applyNumberFormat="1" applyFont="1" applyFill="1" applyBorder="1"/>
    <xf numFmtId="0" fontId="0" fillId="0" borderId="8" xfId="0" applyNumberFormat="1" applyFont="1" applyFill="1" applyBorder="1"/>
    <xf numFmtId="0" fontId="0" fillId="0" borderId="4" xfId="0" applyNumberFormat="1" applyFont="1" applyFill="1" applyBorder="1"/>
    <xf numFmtId="0" fontId="0" fillId="0" borderId="7" xfId="0" applyNumberFormat="1" applyFont="1" applyFill="1" applyBorder="1"/>
    <xf numFmtId="0" fontId="4" fillId="2" borderId="0" xfId="0" applyNumberFormat="1" applyFont="1" applyFill="1" applyBorder="1"/>
    <xf numFmtId="0" fontId="0" fillId="0" borderId="3" xfId="0" applyNumberFormat="1" applyFont="1" applyFill="1" applyBorder="1"/>
    <xf numFmtId="0" fontId="0" fillId="0" borderId="1" xfId="0" applyNumberFormat="1" applyFont="1" applyFill="1" applyBorder="1"/>
    <xf numFmtId="0" fontId="0" fillId="0" borderId="6" xfId="0" applyNumberFormat="1" applyFont="1" applyFill="1" applyBorder="1"/>
    <xf numFmtId="0" fontId="0" fillId="0" borderId="5" xfId="0" applyNumberFormat="1" applyFont="1" applyFill="1" applyBorder="1"/>
    <xf numFmtId="0" fontId="0" fillId="0" borderId="2" xfId="0" applyNumberFormat="1" applyFont="1" applyFill="1" applyBorder="1"/>
    <xf numFmtId="0" fontId="0" fillId="0" borderId="8" xfId="0" applyNumberFormat="1" applyFont="1" applyFill="1" applyBorder="1"/>
    <xf numFmtId="0" fontId="0" fillId="0" borderId="4" xfId="0" applyNumberFormat="1" applyFont="1" applyFill="1" applyBorder="1"/>
    <xf numFmtId="0" fontId="0" fillId="0" borderId="7" xfId="0" applyNumberFormat="1" applyFont="1" applyFill="1" applyBorder="1"/>
    <xf numFmtId="0" fontId="4" fillId="2" borderId="0" xfId="0" applyNumberFormat="1" applyFont="1" applyFill="1" applyBorder="1"/>
    <xf numFmtId="0" fontId="0" fillId="0" borderId="3" xfId="0" applyNumberFormat="1" applyFont="1" applyFill="1" applyBorder="1"/>
    <xf numFmtId="0" fontId="0" fillId="0" borderId="1" xfId="0" applyNumberFormat="1" applyFont="1" applyFill="1" applyBorder="1"/>
    <xf numFmtId="0" fontId="0" fillId="0" borderId="6" xfId="0" applyNumberFormat="1" applyFont="1" applyFill="1" applyBorder="1"/>
    <xf numFmtId="0" fontId="0" fillId="0" borderId="5" xfId="0" applyNumberFormat="1" applyFont="1" applyFill="1" applyBorder="1"/>
    <xf numFmtId="0" fontId="0" fillId="0" borderId="2" xfId="0" applyNumberFormat="1" applyFont="1" applyFill="1" applyBorder="1"/>
    <xf numFmtId="0" fontId="0" fillId="0" borderId="8" xfId="0" applyNumberFormat="1" applyFont="1" applyFill="1" applyBorder="1"/>
    <xf numFmtId="0" fontId="0" fillId="0" borderId="4" xfId="0" applyNumberFormat="1" applyFont="1" applyFill="1" applyBorder="1"/>
    <xf numFmtId="0" fontId="0" fillId="0" borderId="7" xfId="0" applyNumberFormat="1" applyFont="1" applyFill="1" applyBorder="1"/>
    <xf numFmtId="0" fontId="4" fillId="2" borderId="0" xfId="0" applyNumberFormat="1" applyFont="1" applyFill="1" applyBorder="1"/>
    <xf numFmtId="0" fontId="0" fillId="0" borderId="3" xfId="0" applyNumberFormat="1" applyFont="1" applyFill="1" applyBorder="1"/>
    <xf numFmtId="0" fontId="0" fillId="0" borderId="1" xfId="0" applyNumberFormat="1" applyFont="1" applyFill="1" applyBorder="1"/>
    <xf numFmtId="0" fontId="0" fillId="0" borderId="6" xfId="0" applyNumberFormat="1" applyFont="1" applyFill="1" applyBorder="1"/>
    <xf numFmtId="0" fontId="0" fillId="0" borderId="5" xfId="0" applyNumberFormat="1" applyFont="1" applyFill="1" applyBorder="1"/>
    <xf numFmtId="0" fontId="0" fillId="0" borderId="2" xfId="0" applyNumberFormat="1" applyFont="1" applyFill="1" applyBorder="1"/>
    <xf numFmtId="0" fontId="0" fillId="0" borderId="8" xfId="0" applyNumberFormat="1" applyFont="1" applyFill="1" applyBorder="1"/>
    <xf numFmtId="0" fontId="0" fillId="0" borderId="4" xfId="0" applyNumberFormat="1" applyFont="1" applyFill="1" applyBorder="1"/>
    <xf numFmtId="0" fontId="0" fillId="0" borderId="7" xfId="0" applyNumberFormat="1" applyFont="1" applyFill="1" applyBorder="1"/>
    <xf numFmtId="0" fontId="4" fillId="2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"/>
  <sheetViews>
    <sheetView tabSelected="1" workbookViewId="0">
      <selection activeCell="E2" sqref="E2"/>
    </sheetView>
  </sheetViews>
  <sheetFormatPr defaultRowHeight="15"/>
  <cols>
    <col min="1" max="1" width="24.28515625" customWidth="1"/>
    <col min="8" max="11" width="9.140625" style="5" customWidth="1"/>
  </cols>
  <sheetData>
    <row r="1" spans="1:16" ht="18.75">
      <c r="A1" s="3" t="s">
        <v>26</v>
      </c>
    </row>
    <row r="2" spans="1:16">
      <c r="A2" s="15"/>
      <c r="B2" s="15">
        <v>2021</v>
      </c>
      <c r="C2" s="15">
        <f>B2+1</f>
        <v>2022</v>
      </c>
      <c r="D2" s="15">
        <f t="shared" ref="D2:G2" si="0">C2+1</f>
        <v>2023</v>
      </c>
      <c r="E2" s="15">
        <f t="shared" si="0"/>
        <v>2024</v>
      </c>
      <c r="F2" s="15">
        <f t="shared" si="0"/>
        <v>2025</v>
      </c>
      <c r="G2" s="15">
        <f t="shared" si="0"/>
        <v>2026</v>
      </c>
      <c r="H2" s="15">
        <f>G2+1</f>
        <v>2027</v>
      </c>
      <c r="I2" s="15">
        <f>H2+1</f>
        <v>2028</v>
      </c>
      <c r="J2" s="15">
        <f>I2+1</f>
        <v>2029</v>
      </c>
      <c r="K2" s="15">
        <f>J2+1</f>
        <v>2030</v>
      </c>
      <c r="L2" s="15">
        <f t="shared" ref="L2:P2" si="1">K2+1</f>
        <v>2031</v>
      </c>
      <c r="M2" s="15">
        <f t="shared" si="1"/>
        <v>2032</v>
      </c>
      <c r="N2" s="15">
        <f t="shared" si="1"/>
        <v>2033</v>
      </c>
      <c r="O2" s="15">
        <f t="shared" si="1"/>
        <v>2034</v>
      </c>
      <c r="P2" s="15">
        <f t="shared" si="1"/>
        <v>2035</v>
      </c>
    </row>
    <row r="3" spans="1:16">
      <c r="A3" s="2" t="s">
        <v>27</v>
      </c>
      <c r="L3" s="5"/>
      <c r="M3" s="5"/>
      <c r="N3" s="5"/>
      <c r="O3" s="5"/>
      <c r="P3" s="5"/>
    </row>
    <row r="4" spans="1:16">
      <c r="A4" t="str">
        <f>multiplikator!A2</f>
        <v>BNP</v>
      </c>
      <c r="B4" s="5">
        <f>multiplikator!B2</f>
        <v>0</v>
      </c>
      <c r="C4" s="4">
        <f>multiplikator!C2</f>
        <v>-1.3051777764310657</v>
      </c>
      <c r="D4" s="4">
        <f>multiplikator!D2</f>
        <v>2.9570304428494509E-2</v>
      </c>
      <c r="E4" s="4">
        <f>multiplikator!E2</f>
        <v>6.0186326549627189E-2</v>
      </c>
      <c r="F4" s="4">
        <f>multiplikator!F2</f>
        <v>-6.2698660615656543E-2</v>
      </c>
      <c r="G4" s="4">
        <f>multiplikator!G2</f>
        <v>-2.7260406690121641E-2</v>
      </c>
      <c r="H4" s="4">
        <f>multiplikator!H2</f>
        <v>-1.4705552060578775E-2</v>
      </c>
      <c r="I4" s="4">
        <f>multiplikator!I2</f>
        <v>-6.4277503580734141E-3</v>
      </c>
      <c r="J4" s="4">
        <f>multiplikator!J2</f>
        <v>3.6477485364505569E-3</v>
      </c>
      <c r="K4" s="4">
        <f>multiplikator!K2</f>
        <v>1.2674462000439313E-2</v>
      </c>
      <c r="L4" s="4">
        <f>multiplikator!L2</f>
        <v>2.0446732627599218E-2</v>
      </c>
      <c r="M4" s="4">
        <f>multiplikator!M2</f>
        <v>2.7436648510281714E-2</v>
      </c>
      <c r="N4" s="4">
        <f>multiplikator!N2</f>
        <v>3.3937530808247907E-2</v>
      </c>
      <c r="O4" s="4">
        <f>multiplikator!O2</f>
        <v>3.8980768858820625E-2</v>
      </c>
      <c r="P4" s="4">
        <f>multiplikator!P2</f>
        <v>4.3919708287365467E-2</v>
      </c>
    </row>
    <row r="5" spans="1:16">
      <c r="A5" s="5" t="str">
        <f>multiplikator!A3</f>
        <v>Vareimport</v>
      </c>
      <c r="B5" s="5">
        <f>multiplikator!B3</f>
        <v>0</v>
      </c>
      <c r="C5" s="4">
        <f>multiplikator!C3</f>
        <v>-2.787494736851226</v>
      </c>
      <c r="D5" s="4">
        <f>multiplikator!D3</f>
        <v>9.5557693363046425E-2</v>
      </c>
      <c r="E5" s="4">
        <f>multiplikator!E3</f>
        <v>2.7148336609794654E-2</v>
      </c>
      <c r="F5" s="4">
        <f>multiplikator!F3</f>
        <v>-0.35643865086025794</v>
      </c>
      <c r="G5" s="4">
        <f>multiplikator!G3</f>
        <v>-0.252637027295044</v>
      </c>
      <c r="H5" s="4">
        <f>multiplikator!H3</f>
        <v>-0.23029968619953101</v>
      </c>
      <c r="I5" s="4">
        <f>multiplikator!I3</f>
        <v>-0.22518770845179059</v>
      </c>
      <c r="J5" s="4">
        <f>multiplikator!J3</f>
        <v>-0.21116569879443547</v>
      </c>
      <c r="K5" s="4">
        <f>multiplikator!K3</f>
        <v>-0.19970153131416701</v>
      </c>
      <c r="L5" s="4">
        <f>multiplikator!L3</f>
        <v>-0.19054031212725198</v>
      </c>
      <c r="M5" s="4">
        <f>multiplikator!M3</f>
        <v>-0.18242807866665212</v>
      </c>
      <c r="N5" s="4">
        <f>multiplikator!N3</f>
        <v>-0.17490905742802987</v>
      </c>
      <c r="O5" s="4">
        <f>multiplikator!O3</f>
        <v>-0.17026633911323419</v>
      </c>
      <c r="P5" s="4">
        <f>multiplikator!P3</f>
        <v>-0.16529420254031146</v>
      </c>
    </row>
    <row r="6" spans="1:16">
      <c r="A6" s="5" t="str">
        <f>multiplikator!A4</f>
        <v>Serviceimport</v>
      </c>
      <c r="B6" s="5">
        <f>multiplikator!B4</f>
        <v>0</v>
      </c>
      <c r="C6" s="4">
        <f>multiplikator!C4</f>
        <v>-1.4204900387666086</v>
      </c>
      <c r="D6" s="4">
        <f>multiplikator!D4</f>
        <v>-0.12930674095360528</v>
      </c>
      <c r="E6" s="4">
        <f>multiplikator!E4</f>
        <v>-7.2523978908234366E-2</v>
      </c>
      <c r="F6" s="4">
        <f>multiplikator!F4</f>
        <v>-9.712511682080649E-2</v>
      </c>
      <c r="G6" s="4">
        <f>multiplikator!G4</f>
        <v>-7.8164829377236344E-2</v>
      </c>
      <c r="H6" s="4">
        <f>multiplikator!H4</f>
        <v>-6.3225963383195527E-2</v>
      </c>
      <c r="I6" s="4">
        <f>multiplikator!I4</f>
        <v>-5.0495054360311098E-2</v>
      </c>
      <c r="J6" s="4">
        <f>multiplikator!J4</f>
        <v>-3.7930239532213417E-2</v>
      </c>
      <c r="K6" s="4">
        <f>multiplikator!K4</f>
        <v>-2.6568562109063887E-2</v>
      </c>
      <c r="L6" s="4">
        <f>multiplikator!L4</f>
        <v>-1.6750509730223406E-2</v>
      </c>
      <c r="M6" s="4">
        <f>multiplikator!M4</f>
        <v>-8.3938946017436677E-3</v>
      </c>
      <c r="N6" s="4">
        <f>multiplikator!N4</f>
        <v>-1.3105308777294766E-3</v>
      </c>
      <c r="O6" s="4">
        <f>multiplikator!O4</f>
        <v>4.1152029665703083E-3</v>
      </c>
      <c r="P6" s="4">
        <f>multiplikator!P4</f>
        <v>8.4487462838733762E-3</v>
      </c>
    </row>
    <row r="7" spans="1:16">
      <c r="A7" s="5" t="str">
        <f>multiplikator!A5</f>
        <v>Turisme</v>
      </c>
      <c r="B7" s="5">
        <f>multiplikator!B5</f>
        <v>0</v>
      </c>
      <c r="C7" s="4">
        <f>multiplikator!C5</f>
        <v>-0.69145369276885082</v>
      </c>
      <c r="D7" s="4">
        <f>multiplikator!D5</f>
        <v>-0.19362293501484773</v>
      </c>
      <c r="E7" s="4">
        <f>multiplikator!E5</f>
        <v>0.14634270740301325</v>
      </c>
      <c r="F7" s="4">
        <f>multiplikator!F5</f>
        <v>-0.16131710973843472</v>
      </c>
      <c r="G7" s="4">
        <f>multiplikator!G5</f>
        <v>-0.14487494666148848</v>
      </c>
      <c r="H7" s="4">
        <f>multiplikator!H5</f>
        <v>-0.12549803691715988</v>
      </c>
      <c r="I7" s="4">
        <f>multiplikator!I5</f>
        <v>-0.11308821393407609</v>
      </c>
      <c r="J7" s="4">
        <f>multiplikator!J5</f>
        <v>-9.2774727857158901E-2</v>
      </c>
      <c r="K7" s="4">
        <f>multiplikator!K5</f>
        <v>-7.0080341813327784E-2</v>
      </c>
      <c r="L7" s="4">
        <f>multiplikator!L5</f>
        <v>-4.8010944972032288E-2</v>
      </c>
      <c r="M7" s="4">
        <f>multiplikator!M5</f>
        <v>-2.606759099438305E-2</v>
      </c>
      <c r="N7" s="4">
        <f>multiplikator!N5</f>
        <v>-3.5667067584510548E-3</v>
      </c>
      <c r="O7" s="4">
        <f>multiplikator!O5</f>
        <v>1.597787151490504E-2</v>
      </c>
      <c r="P7" s="4">
        <f>multiplikator!P5</f>
        <v>3.6003819755148214E-2</v>
      </c>
    </row>
    <row r="8" spans="1:16">
      <c r="A8" s="2" t="s">
        <v>28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>
      <c r="A9" t="str">
        <f>multiplikator!A6</f>
        <v>Privatforbrug</v>
      </c>
      <c r="B9" s="5">
        <f>multiplikator!B6</f>
        <v>0</v>
      </c>
      <c r="C9" s="4">
        <f>multiplikator!C6</f>
        <v>-1.1196670425053568</v>
      </c>
      <c r="D9" s="4">
        <f>multiplikator!D6</f>
        <v>0.12763216049160864</v>
      </c>
      <c r="E9" s="4">
        <f>multiplikator!E6</f>
        <v>0.21953481320018398</v>
      </c>
      <c r="F9" s="4">
        <f>multiplikator!F6</f>
        <v>-0.16699716424318778</v>
      </c>
      <c r="G9" s="4">
        <f>multiplikator!G6</f>
        <v>-6.6215602177122079E-2</v>
      </c>
      <c r="H9" s="4">
        <f>multiplikator!H6</f>
        <v>-5.0889374389639919E-2</v>
      </c>
      <c r="I9" s="4">
        <f>multiplikator!I6</f>
        <v>-4.5249457861018527E-2</v>
      </c>
      <c r="J9" s="4">
        <f>multiplikator!J6</f>
        <v>-3.2141567247656599E-2</v>
      </c>
      <c r="K9" s="4">
        <f>multiplikator!K6</f>
        <v>-2.0146996521996918E-2</v>
      </c>
      <c r="L9" s="4">
        <f>multiplikator!L6</f>
        <v>-1.0043265573500548E-2</v>
      </c>
      <c r="M9" s="4">
        <f>multiplikator!M6</f>
        <v>-2.3393832244700263E-4</v>
      </c>
      <c r="N9" s="4">
        <f>multiplikator!N6</f>
        <v>9.915646253189081E-3</v>
      </c>
      <c r="O9" s="4">
        <f>multiplikator!O6</f>
        <v>1.7331572869094813E-2</v>
      </c>
      <c r="P9" s="4">
        <f>multiplikator!P6</f>
        <v>2.6069185862209743E-2</v>
      </c>
    </row>
    <row r="10" spans="1:16">
      <c r="A10" s="5" t="str">
        <f>multiplikator!A7</f>
        <v>Boliginv.</v>
      </c>
      <c r="B10" s="5">
        <f>multiplikator!B7</f>
        <v>0</v>
      </c>
      <c r="C10" s="4">
        <f>multiplikator!C7</f>
        <v>-3.2135836923705696</v>
      </c>
      <c r="D10" s="4">
        <f>multiplikator!D7</f>
        <v>1.0194777373562225E-2</v>
      </c>
      <c r="E10" s="4">
        <f>multiplikator!E7</f>
        <v>0.21544554485199985</v>
      </c>
      <c r="F10" s="4">
        <f>multiplikator!F7</f>
        <v>-9.4558269768463266E-2</v>
      </c>
      <c r="G10" s="4">
        <f>multiplikator!G7</f>
        <v>-7.7744365254828196E-2</v>
      </c>
      <c r="H10" s="4">
        <f>multiplikator!H7</f>
        <v>-6.2420333015522633E-2</v>
      </c>
      <c r="I10" s="4">
        <f>multiplikator!I7</f>
        <v>-5.4921021560505601E-2</v>
      </c>
      <c r="J10" s="4">
        <f>multiplikator!J7</f>
        <v>-4.1041211084991147E-2</v>
      </c>
      <c r="K10" s="4">
        <f>multiplikator!K7</f>
        <v>-2.6248370688120026E-2</v>
      </c>
      <c r="L10" s="4">
        <f>multiplikator!L7</f>
        <v>-1.2856800289196002E-2</v>
      </c>
      <c r="M10" s="4">
        <f>multiplikator!M7</f>
        <v>5.6070027176780002E-5</v>
      </c>
      <c r="N10" s="4">
        <f>multiplikator!N7</f>
        <v>1.3225476126654812E-2</v>
      </c>
      <c r="O10" s="4">
        <f>multiplikator!O7</f>
        <v>2.3835815254802384E-2</v>
      </c>
      <c r="P10" s="4">
        <f>multiplikator!P7</f>
        <v>3.4944451112095543E-2</v>
      </c>
    </row>
    <row r="11" spans="1:16">
      <c r="A11" s="5" t="str">
        <f>multiplikator!A8</f>
        <v>Erhvervsinv. ekskl.lagre</v>
      </c>
      <c r="B11" s="5">
        <f>multiplikator!B8</f>
        <v>0</v>
      </c>
      <c r="C11" s="4">
        <f>multiplikator!C8</f>
        <v>-6.4412674936309973</v>
      </c>
      <c r="D11" s="4">
        <f>multiplikator!D8</f>
        <v>0.14685341533494656</v>
      </c>
      <c r="E11" s="4">
        <f>multiplikator!E8</f>
        <v>-0.14706560465336249</v>
      </c>
      <c r="F11" s="4">
        <f>multiplikator!F8</f>
        <v>-0.35867742622721632</v>
      </c>
      <c r="G11" s="4">
        <f>multiplikator!G8</f>
        <v>-0.32709222275993932</v>
      </c>
      <c r="H11" s="4">
        <f>multiplikator!H8</f>
        <v>-0.31865412820034633</v>
      </c>
      <c r="I11" s="4">
        <f>multiplikator!I8</f>
        <v>-0.31467801109118509</v>
      </c>
      <c r="J11" s="4">
        <f>multiplikator!J8</f>
        <v>-0.30621874907719171</v>
      </c>
      <c r="K11" s="4">
        <f>multiplikator!K8</f>
        <v>-0.29793880912262205</v>
      </c>
      <c r="L11" s="4">
        <f>multiplikator!L8</f>
        <v>-0.29058615727235448</v>
      </c>
      <c r="M11" s="4">
        <f>multiplikator!M8</f>
        <v>-0.28367766253815097</v>
      </c>
      <c r="N11" s="4">
        <f>multiplikator!N8</f>
        <v>-0.27678484075034371</v>
      </c>
      <c r="O11" s="4">
        <f>multiplikator!O8</f>
        <v>-0.27170150254475223</v>
      </c>
      <c r="P11" s="4">
        <f>multiplikator!P8</f>
        <v>-0.26634237549489903</v>
      </c>
    </row>
    <row r="12" spans="1:16">
      <c r="A12" s="5" t="str">
        <f>multiplikator!A9</f>
        <v>Lagre</v>
      </c>
      <c r="B12" s="5">
        <f>multiplikator!B9</f>
        <v>0</v>
      </c>
      <c r="C12" s="4">
        <f>multiplikator!C9</f>
        <v>-92.045740759123078</v>
      </c>
      <c r="D12" s="4">
        <f>multiplikator!D9</f>
        <v>-57.678067255707369</v>
      </c>
      <c r="E12" s="4">
        <f>multiplikator!E9</f>
        <v>-60.884805659003185</v>
      </c>
      <c r="F12" s="4">
        <f>multiplikator!F9</f>
        <v>-69.949029436961283</v>
      </c>
      <c r="G12" s="4">
        <f>multiplikator!G9</f>
        <v>-68.449391203428107</v>
      </c>
      <c r="H12" s="4">
        <f>multiplikator!H9</f>
        <v>-68.415054372767841</v>
      </c>
      <c r="I12" s="4">
        <f>multiplikator!I9</f>
        <v>-68.569700433369547</v>
      </c>
      <c r="J12" s="4">
        <f>multiplikator!J9</f>
        <v>-68.621285712682649</v>
      </c>
      <c r="K12" s="4">
        <f>multiplikator!K9</f>
        <v>-68.611969641834065</v>
      </c>
      <c r="L12" s="4">
        <f>multiplikator!L9</f>
        <v>-68.660954239574451</v>
      </c>
      <c r="M12" s="4">
        <f>multiplikator!M9</f>
        <v>-68.68005217668582</v>
      </c>
      <c r="N12" s="4">
        <f>multiplikator!N9</f>
        <v>-68.704791417008153</v>
      </c>
      <c r="O12" s="4">
        <f>multiplikator!O9</f>
        <v>-68.739001420232569</v>
      </c>
      <c r="P12" s="4">
        <f>multiplikator!P9</f>
        <v>-68.759144005316216</v>
      </c>
    </row>
    <row r="13" spans="1:16">
      <c r="A13" s="5" t="str">
        <f>multiplikator!A10</f>
        <v>Offentligt forbrug</v>
      </c>
      <c r="B13" s="5">
        <f>multiplikator!B10</f>
        <v>0</v>
      </c>
      <c r="C13" s="4">
        <f>multiplikator!C10</f>
        <v>0.15975348726136041</v>
      </c>
      <c r="D13" s="4">
        <f>multiplikator!D10</f>
        <v>7.1775710195787212E-3</v>
      </c>
      <c r="E13" s="4">
        <f>multiplikator!E10</f>
        <v>-1.158923214700236E-2</v>
      </c>
      <c r="F13" s="4">
        <f>multiplikator!F10</f>
        <v>7.9582882944295719E-3</v>
      </c>
      <c r="G13" s="4">
        <f>multiplikator!G10</f>
        <v>7.0506887718480016E-3</v>
      </c>
      <c r="H13" s="4">
        <f>multiplikator!H10</f>
        <v>6.258866138719732E-3</v>
      </c>
      <c r="I13" s="4">
        <f>multiplikator!I10</f>
        <v>5.8977897156475834E-3</v>
      </c>
      <c r="J13" s="4">
        <f>multiplikator!J10</f>
        <v>5.0811471778544615E-3</v>
      </c>
      <c r="K13" s="4">
        <f>multiplikator!K10</f>
        <v>4.1646818683904741E-3</v>
      </c>
      <c r="L13" s="4">
        <f>multiplikator!L10</f>
        <v>3.2968527084342725E-3</v>
      </c>
      <c r="M13" s="4">
        <f>multiplikator!M10</f>
        <v>2.4395638289709254E-3</v>
      </c>
      <c r="N13" s="4">
        <f>multiplikator!N10</f>
        <v>1.5547931053516706E-3</v>
      </c>
      <c r="O13" s="4">
        <f>multiplikator!O10</f>
        <v>8.3916808608641702E-4</v>
      </c>
      <c r="P13" s="4">
        <f>multiplikator!P10</f>
        <v>8.796535284627538E-5</v>
      </c>
    </row>
    <row r="14" spans="1:16">
      <c r="A14" s="5" t="str">
        <f>multiplikator!A11</f>
        <v>Offentlige inv.</v>
      </c>
      <c r="B14" s="5">
        <f>multiplikator!B11</f>
        <v>0</v>
      </c>
      <c r="C14" s="4">
        <f>multiplikator!C11</f>
        <v>1.9237552089990118E-2</v>
      </c>
      <c r="D14" s="4">
        <f>multiplikator!D11</f>
        <v>5.0951458447912046E-4</v>
      </c>
      <c r="E14" s="4">
        <f>multiplikator!E11</f>
        <v>5.1574553607824924E-4</v>
      </c>
      <c r="F14" s="4">
        <f>multiplikator!F11</f>
        <v>5.4104752094108477E-4</v>
      </c>
      <c r="G14" s="4">
        <f>multiplikator!G11</f>
        <v>5.7541883353717793E-4</v>
      </c>
      <c r="H14" s="4">
        <f>multiplikator!H11</f>
        <v>5.9447883893337661E-4</v>
      </c>
      <c r="I14" s="4">
        <f>multiplikator!I11</f>
        <v>6.115614413992887E-4</v>
      </c>
      <c r="J14" s="4">
        <f>multiplikator!J11</f>
        <v>6.2423756501672756E-4</v>
      </c>
      <c r="K14" s="4">
        <f>multiplikator!K11</f>
        <v>6.3578489868376664E-4</v>
      </c>
      <c r="L14" s="4">
        <f>multiplikator!L11</f>
        <v>6.4326347815057972E-4</v>
      </c>
      <c r="M14" s="4">
        <f>multiplikator!M11</f>
        <v>6.5014101431337679E-4</v>
      </c>
      <c r="N14" s="4">
        <f>multiplikator!N11</f>
        <v>6.5761298957411896E-4</v>
      </c>
      <c r="O14" s="4">
        <f>multiplikator!O11</f>
        <v>6.6388520580940025E-4</v>
      </c>
      <c r="P14" s="4">
        <f>multiplikator!P11</f>
        <v>6.7085279515932683E-4</v>
      </c>
    </row>
    <row r="15" spans="1:16">
      <c r="A15" s="5" t="str">
        <f>multiplikator!A12</f>
        <v>Vareeksport</v>
      </c>
      <c r="B15" s="5">
        <f>multiplikator!B12</f>
        <v>0</v>
      </c>
      <c r="C15" s="4">
        <f>multiplikator!C12</f>
        <v>-1.9728258583289082</v>
      </c>
      <c r="D15" s="4">
        <f>multiplikator!D12</f>
        <v>-0.11208070747171783</v>
      </c>
      <c r="E15" s="4">
        <f>multiplikator!E12</f>
        <v>-0.1302427723230859</v>
      </c>
      <c r="F15" s="4">
        <f>multiplikator!F12</f>
        <v>-8.9087609416282909E-2</v>
      </c>
      <c r="G15" s="4">
        <f>multiplikator!G12</f>
        <v>-6.9764782758463539E-2</v>
      </c>
      <c r="H15" s="4">
        <f>multiplikator!H12</f>
        <v>-4.2154417819451062E-2</v>
      </c>
      <c r="I15" s="4">
        <f>multiplikator!I12</f>
        <v>-2.465049358667537E-2</v>
      </c>
      <c r="J15" s="4">
        <f>multiplikator!J12</f>
        <v>-5.3224730853784763E-3</v>
      </c>
      <c r="K15" s="4">
        <f>multiplikator!K12</f>
        <v>1.0102062664740785E-2</v>
      </c>
      <c r="L15" s="4">
        <f>multiplikator!L12</f>
        <v>2.4666839765652426E-2</v>
      </c>
      <c r="M15" s="4">
        <f>multiplikator!M12</f>
        <v>3.6899319699856825E-2</v>
      </c>
      <c r="N15" s="4">
        <f>multiplikator!N12</f>
        <v>4.7688616896457425E-2</v>
      </c>
      <c r="O15" s="4">
        <f>multiplikator!O12</f>
        <v>5.6543861127167361E-2</v>
      </c>
      <c r="P15" s="4">
        <f>multiplikator!P12</f>
        <v>6.3940663493222694E-2</v>
      </c>
    </row>
    <row r="16" spans="1:16">
      <c r="A16" s="5" t="str">
        <f>multiplikator!A13</f>
        <v>Øvrig tjenesteeksport</v>
      </c>
      <c r="B16" s="5">
        <f>multiplikator!B13</f>
        <v>0</v>
      </c>
      <c r="C16" s="4">
        <f>multiplikator!C13</f>
        <v>-2.3037405018774826</v>
      </c>
      <c r="D16" s="4">
        <f>multiplikator!D13</f>
        <v>-0.14301809334981153</v>
      </c>
      <c r="E16" s="4">
        <f>multiplikator!E13</f>
        <v>-0.10562276826772132</v>
      </c>
      <c r="F16" s="4">
        <f>multiplikator!F13</f>
        <v>-6.9643498195171016E-2</v>
      </c>
      <c r="G16" s="4">
        <f>multiplikator!G13</f>
        <v>-4.4824314480518268E-2</v>
      </c>
      <c r="H16" s="4">
        <f>multiplikator!H13</f>
        <v>-2.3293363067833361E-2</v>
      </c>
      <c r="I16" s="4">
        <f>multiplikator!I13</f>
        <v>-4.311615104524158E-3</v>
      </c>
      <c r="J16" s="4">
        <f>multiplikator!J13</f>
        <v>1.2127183608834358E-2</v>
      </c>
      <c r="K16" s="4">
        <f>multiplikator!K13</f>
        <v>2.5837362715797063E-2</v>
      </c>
      <c r="L16" s="4">
        <f>multiplikator!L13</f>
        <v>3.6885318205359674E-2</v>
      </c>
      <c r="M16" s="4">
        <f>multiplikator!M13</f>
        <v>4.5347931399231101E-2</v>
      </c>
      <c r="N16" s="4">
        <f>multiplikator!N13</f>
        <v>5.1366041210632041E-2</v>
      </c>
      <c r="O16" s="4">
        <f>multiplikator!O13</f>
        <v>5.5141002879111056E-2</v>
      </c>
      <c r="P16" s="4">
        <f>multiplikator!P13</f>
        <v>5.6911174183360558E-2</v>
      </c>
    </row>
    <row r="17" spans="1:16">
      <c r="A17" s="5" t="str">
        <f>multiplikator!A14</f>
        <v>Søtransport</v>
      </c>
      <c r="B17" s="5">
        <f>multiplikator!B14</f>
        <v>0</v>
      </c>
      <c r="C17" s="4">
        <f>multiplikator!C14</f>
        <v>-2.3036798528440872</v>
      </c>
      <c r="D17" s="4">
        <f>multiplikator!D14</f>
        <v>-0.14298570872379734</v>
      </c>
      <c r="E17" s="4">
        <f>multiplikator!E14</f>
        <v>-0.10559889806441847</v>
      </c>
      <c r="F17" s="4">
        <f>multiplikator!F14</f>
        <v>-6.9618432703821842E-2</v>
      </c>
      <c r="G17" s="4">
        <f>multiplikator!G14</f>
        <v>-4.475579291315368E-2</v>
      </c>
      <c r="H17" s="4">
        <f>multiplikator!H14</f>
        <v>-2.3275941819056456E-2</v>
      </c>
      <c r="I17" s="4">
        <f>multiplikator!I14</f>
        <v>-4.3154224660724161E-3</v>
      </c>
      <c r="J17" s="4">
        <f>multiplikator!J14</f>
        <v>1.2113012480163832E-2</v>
      </c>
      <c r="K17" s="4">
        <f>multiplikator!K14</f>
        <v>2.5852822274408105E-2</v>
      </c>
      <c r="L17" s="4">
        <f>multiplikator!L14</f>
        <v>3.6856913276706038E-2</v>
      </c>
      <c r="M17" s="4">
        <f>multiplikator!M14</f>
        <v>4.5211255187593835E-2</v>
      </c>
      <c r="N17" s="4">
        <f>multiplikator!N14</f>
        <v>5.1126089768183114E-2</v>
      </c>
      <c r="O17" s="4">
        <f>multiplikator!O14</f>
        <v>5.480573558549473E-2</v>
      </c>
      <c r="P17" s="4">
        <f>multiplikator!P14</f>
        <v>5.6500660641400913E-2</v>
      </c>
    </row>
    <row r="18" spans="1:16" s="5" customFormat="1">
      <c r="A18" s="17" t="str">
        <f>multiplikator!A15</f>
        <v>Turisme</v>
      </c>
      <c r="B18" s="17">
        <f>multiplikator!B15</f>
        <v>0</v>
      </c>
      <c r="C18" s="19">
        <f>multiplikator!C15</f>
        <v>-2.3037397640437662</v>
      </c>
      <c r="D18" s="19">
        <f>multiplikator!D15</f>
        <v>-0.1430169326923636</v>
      </c>
      <c r="E18" s="19">
        <f>multiplikator!E15</f>
        <v>-0.10563107774159697</v>
      </c>
      <c r="F18" s="19">
        <f>multiplikator!F15</f>
        <v>-6.9649172131869275E-2</v>
      </c>
      <c r="G18" s="19">
        <f>multiplikator!G15</f>
        <v>-4.4821994923194275E-2</v>
      </c>
      <c r="H18" s="19">
        <f>multiplikator!H15</f>
        <v>-2.3288505278939997E-2</v>
      </c>
      <c r="I18" s="19">
        <f>multiplikator!I15</f>
        <v>-4.3065462548508293E-3</v>
      </c>
      <c r="J18" s="19">
        <f>multiplikator!J15</f>
        <v>1.2137195207895246E-2</v>
      </c>
      <c r="K18" s="19">
        <f>multiplikator!K15</f>
        <v>2.5875812173969948E-2</v>
      </c>
      <c r="L18" s="19">
        <f>multiplikator!L15</f>
        <v>3.6947169469003782E-2</v>
      </c>
      <c r="M18" s="19">
        <f>multiplikator!M15</f>
        <v>4.5417483858156693E-2</v>
      </c>
      <c r="N18" s="19">
        <f>multiplikator!N15</f>
        <v>5.1447378183078207E-2</v>
      </c>
      <c r="O18" s="19">
        <f>multiplikator!O15</f>
        <v>5.5228082632341469E-2</v>
      </c>
      <c r="P18" s="19">
        <f>multiplikator!P15</f>
        <v>5.7026070395971296E-2</v>
      </c>
    </row>
    <row r="19" spans="1:16" s="5" customFormat="1"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6" s="5" customForma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6" ht="18.75">
      <c r="A21" s="3" t="s">
        <v>29</v>
      </c>
    </row>
    <row r="22" spans="1:16" ht="15" customHeight="1">
      <c r="A22" s="16"/>
      <c r="B22" s="15">
        <f>B2</f>
        <v>2021</v>
      </c>
      <c r="C22" s="15">
        <f t="shared" ref="C22:G22" si="2">C2</f>
        <v>2022</v>
      </c>
      <c r="D22" s="15">
        <f t="shared" si="2"/>
        <v>2023</v>
      </c>
      <c r="E22" s="15">
        <f t="shared" si="2"/>
        <v>2024</v>
      </c>
      <c r="F22" s="15">
        <f t="shared" si="2"/>
        <v>2025</v>
      </c>
      <c r="G22" s="15">
        <f t="shared" si="2"/>
        <v>2026</v>
      </c>
      <c r="H22" s="15">
        <f t="shared" ref="H22:K22" si="3">H2</f>
        <v>2027</v>
      </c>
      <c r="I22" s="15">
        <f t="shared" si="3"/>
        <v>2028</v>
      </c>
      <c r="J22" s="15">
        <f t="shared" si="3"/>
        <v>2029</v>
      </c>
      <c r="K22" s="15">
        <f t="shared" si="3"/>
        <v>2030</v>
      </c>
      <c r="L22" s="15">
        <f t="shared" ref="L22:P22" si="4">L2</f>
        <v>2031</v>
      </c>
      <c r="M22" s="15">
        <f t="shared" si="4"/>
        <v>2032</v>
      </c>
      <c r="N22" s="15">
        <f t="shared" si="4"/>
        <v>2033</v>
      </c>
      <c r="O22" s="15">
        <f t="shared" si="4"/>
        <v>2034</v>
      </c>
      <c r="P22" s="15">
        <f t="shared" si="4"/>
        <v>2035</v>
      </c>
    </row>
    <row r="23" spans="1:16">
      <c r="A23" s="2" t="s">
        <v>27</v>
      </c>
      <c r="L23" s="5"/>
      <c r="M23" s="5"/>
      <c r="N23" s="5"/>
      <c r="O23" s="5"/>
      <c r="P23" s="5"/>
    </row>
    <row r="24" spans="1:16">
      <c r="A24" t="str">
        <f>multipl_bidrag!A2</f>
        <v>BNP</v>
      </c>
      <c r="B24" s="5">
        <f>multipl_bidrag!B2</f>
        <v>0</v>
      </c>
      <c r="C24" s="4">
        <f>multipl_bidrag!C2</f>
        <v>-1.3051777764310657</v>
      </c>
      <c r="D24" s="4">
        <f>multipl_bidrag!D2</f>
        <v>2.9570304428494509E-2</v>
      </c>
      <c r="E24" s="4">
        <f>multipl_bidrag!E2</f>
        <v>6.0186326549627189E-2</v>
      </c>
      <c r="F24" s="4">
        <f>multipl_bidrag!F2</f>
        <v>-6.2698660615656543E-2</v>
      </c>
      <c r="G24" s="4">
        <f>multipl_bidrag!G2</f>
        <v>-2.7260406690121641E-2</v>
      </c>
      <c r="H24" s="4">
        <f>multipl_bidrag!H2</f>
        <v>-1.4705552060578775E-2</v>
      </c>
      <c r="I24" s="4">
        <f>multipl_bidrag!I2</f>
        <v>-6.4277503580734141E-3</v>
      </c>
      <c r="J24" s="4">
        <f>multipl_bidrag!J2</f>
        <v>3.6477485364505569E-3</v>
      </c>
      <c r="K24" s="4">
        <f>multipl_bidrag!K2</f>
        <v>1.2674462000439313E-2</v>
      </c>
      <c r="L24" s="4">
        <f>multipl_bidrag!L2</f>
        <v>2.0446732627599218E-2</v>
      </c>
      <c r="M24" s="4">
        <f>multipl_bidrag!M2</f>
        <v>2.7436648510281714E-2</v>
      </c>
      <c r="N24" s="4">
        <f>multipl_bidrag!N2</f>
        <v>3.3937530808247907E-2</v>
      </c>
      <c r="O24" s="4">
        <f>multipl_bidrag!O2</f>
        <v>3.8980768858820625E-2</v>
      </c>
      <c r="P24" s="4">
        <f>multipl_bidrag!P2</f>
        <v>4.3919708287365467E-2</v>
      </c>
    </row>
    <row r="25" spans="1:16">
      <c r="A25" s="5" t="str">
        <f>multipl_bidrag!A3</f>
        <v>Vareimport</v>
      </c>
      <c r="B25" s="5">
        <f>multipl_bidrag!B3</f>
        <v>0</v>
      </c>
      <c r="C25" s="4">
        <f>multipl_bidrag!C3</f>
        <v>0.91100876921963392</v>
      </c>
      <c r="D25" s="4">
        <f>multipl_bidrag!D3</f>
        <v>-3.1297613448398674E-2</v>
      </c>
      <c r="E25" s="4">
        <f>multipl_bidrag!E3</f>
        <v>-8.7755092945640267E-3</v>
      </c>
      <c r="F25" s="4">
        <f>multipl_bidrag!F3</f>
        <v>0.11392687229315659</v>
      </c>
      <c r="G25" s="4">
        <f>multipl_bidrag!G3</f>
        <v>8.0128231044396231E-2</v>
      </c>
      <c r="H25" s="4">
        <f>multipl_bidrag!H3</f>
        <v>7.2629520844838313E-2</v>
      </c>
      <c r="I25" s="4">
        <f>multipl_bidrag!I3</f>
        <v>7.0717733947177674E-2</v>
      </c>
      <c r="J25" s="4">
        <f>multipl_bidrag!J3</f>
        <v>6.6096831434211148E-2</v>
      </c>
      <c r="K25" s="4">
        <f>multipl_bidrag!K3</f>
        <v>6.2345248146834904E-2</v>
      </c>
      <c r="L25" s="4">
        <f>multipl_bidrag!L3</f>
        <v>5.9360204036906505E-2</v>
      </c>
      <c r="M25" s="4">
        <f>multipl_bidrag!M3</f>
        <v>5.673581985712195E-2</v>
      </c>
      <c r="N25" s="4">
        <f>multipl_bidrag!N3</f>
        <v>5.4321305681740525E-2</v>
      </c>
      <c r="O25" s="4">
        <f>multipl_bidrag!O3</f>
        <v>5.2818561124591698E-2</v>
      </c>
      <c r="P25" s="4">
        <f>multipl_bidrag!P3</f>
        <v>5.1227429856791303E-2</v>
      </c>
    </row>
    <row r="26" spans="1:16">
      <c r="A26" s="5" t="str">
        <f>multipl_bidrag!A4</f>
        <v>Serviceimport</v>
      </c>
      <c r="B26" s="5">
        <f>multipl_bidrag!B4</f>
        <v>0</v>
      </c>
      <c r="C26" s="4">
        <f>multipl_bidrag!C4</f>
        <v>0.26050259535887665</v>
      </c>
      <c r="D26" s="4">
        <f>multipl_bidrag!D4</f>
        <v>2.3174840430103785E-2</v>
      </c>
      <c r="E26" s="4">
        <f>multipl_bidrag!E4</f>
        <v>1.2824063420288858E-2</v>
      </c>
      <c r="F26" s="4">
        <f>multipl_bidrag!F4</f>
        <v>1.6960007406647284E-2</v>
      </c>
      <c r="G26" s="4">
        <f>multipl_bidrag!G4</f>
        <v>1.3609667740808677E-2</v>
      </c>
      <c r="H26" s="4">
        <f>multipl_bidrag!H4</f>
        <v>1.0983932035222237E-2</v>
      </c>
      <c r="I26" s="4">
        <f>multipl_bidrag!I4</f>
        <v>8.7566506196188887E-3</v>
      </c>
      <c r="J26" s="4">
        <f>multipl_bidrag!J4</f>
        <v>6.5681603381650558E-3</v>
      </c>
      <c r="K26" s="4">
        <f>multipl_bidrag!K4</f>
        <v>4.595182749353121E-3</v>
      </c>
      <c r="L26" s="4">
        <f>multipl_bidrag!L4</f>
        <v>2.8941638533843427E-3</v>
      </c>
      <c r="M26" s="4">
        <f>multipl_bidrag!M4</f>
        <v>1.449059045534375E-3</v>
      </c>
      <c r="N26" s="4">
        <f>multipl_bidrag!N4</f>
        <v>2.2607479125685565E-4</v>
      </c>
      <c r="O26" s="4">
        <f>multipl_bidrag!O4</f>
        <v>-7.0945383706123139E-4</v>
      </c>
      <c r="P26" s="4">
        <f>multipl_bidrag!P4</f>
        <v>-1.4557668036176627E-3</v>
      </c>
    </row>
    <row r="27" spans="1:16">
      <c r="A27" s="5" t="str">
        <f>multipl_bidrag!A5</f>
        <v>Turisme</v>
      </c>
      <c r="B27" s="5">
        <f>multipl_bidrag!B5</f>
        <v>0</v>
      </c>
      <c r="C27" s="4">
        <f>multipl_bidrag!C5</f>
        <v>8.4212360766889247E-3</v>
      </c>
      <c r="D27" s="4">
        <f>multipl_bidrag!D5</f>
        <v>2.5874789482277865E-3</v>
      </c>
      <c r="E27" s="4">
        <f>multipl_bidrag!E5</f>
        <v>-2.1045602486571575E-3</v>
      </c>
      <c r="F27" s="4">
        <f>multipl_bidrag!F5</f>
        <v>2.4648539857740201E-3</v>
      </c>
      <c r="G27" s="4">
        <f>multipl_bidrag!G5</f>
        <v>2.3260099291885013E-3</v>
      </c>
      <c r="H27" s="4">
        <f>multipl_bidrag!H5</f>
        <v>2.0971966821421995E-3</v>
      </c>
      <c r="I27" s="4">
        <f>multipl_bidrag!I5</f>
        <v>1.9518670434132566E-3</v>
      </c>
      <c r="J27" s="4">
        <f>multipl_bidrag!J5</f>
        <v>1.6435881265526942E-3</v>
      </c>
      <c r="K27" s="4">
        <f>multipl_bidrag!K5</f>
        <v>1.2680031975816442E-3</v>
      </c>
      <c r="L27" s="4">
        <f>multipl_bidrag!L5</f>
        <v>8.8364362969408901E-4</v>
      </c>
      <c r="M27" s="4">
        <f>multipl_bidrag!M5</f>
        <v>4.8645304375721072E-4</v>
      </c>
      <c r="N27" s="4">
        <f>multipl_bidrag!N5</f>
        <v>6.7308786379543704E-5</v>
      </c>
      <c r="O27" s="4">
        <f>multipl_bidrag!O5</f>
        <v>-3.0427529146814157E-4</v>
      </c>
      <c r="P27" s="4">
        <f>multipl_bidrag!P5</f>
        <v>-6.9070716427418305E-4</v>
      </c>
    </row>
    <row r="28" spans="1:16">
      <c r="A28" s="2" t="s">
        <v>30</v>
      </c>
      <c r="L28" s="5"/>
      <c r="M28" s="5"/>
      <c r="N28" s="5"/>
      <c r="O28" s="5"/>
      <c r="P28" s="5"/>
    </row>
    <row r="29" spans="1:16">
      <c r="A29" t="str">
        <f>multipl_bidrag!A6</f>
        <v>Privatforbrug</v>
      </c>
      <c r="B29" s="5">
        <f>multipl_bidrag!B6</f>
        <v>0</v>
      </c>
      <c r="C29" s="4">
        <f>multipl_bidrag!C6</f>
        <v>-0.51858704913308418</v>
      </c>
      <c r="D29" s="4">
        <f>multipl_bidrag!D6</f>
        <v>5.9087605122105064E-2</v>
      </c>
      <c r="E29" s="4">
        <f>multipl_bidrag!E6</f>
        <v>0.10140333316681745</v>
      </c>
      <c r="F29" s="4">
        <f>multipl_bidrag!F6</f>
        <v>-7.7088767051854398E-2</v>
      </c>
      <c r="G29" s="4">
        <f>multipl_bidrag!G6</f>
        <v>-3.0576010566344732E-2</v>
      </c>
      <c r="H29" s="4">
        <f>multipl_bidrag!H6</f>
        <v>-2.3512302842184245E-2</v>
      </c>
      <c r="I29" s="4">
        <f>multipl_bidrag!I6</f>
        <v>-2.0919077078119606E-2</v>
      </c>
      <c r="J29" s="4">
        <f>multipl_bidrag!J6</f>
        <v>-1.4868451821902468E-2</v>
      </c>
      <c r="K29" s="4">
        <f>multipl_bidrag!K6</f>
        <v>-9.3257130903503203E-3</v>
      </c>
      <c r="L29" s="4">
        <f>multipl_bidrag!L6</f>
        <v>-4.6517436171695835E-3</v>
      </c>
      <c r="M29" s="4">
        <f>multipl_bidrag!M6</f>
        <v>-1.0841837307378975E-4</v>
      </c>
      <c r="N29" s="4">
        <f>multipl_bidrag!N6</f>
        <v>4.5980236220166879E-3</v>
      </c>
      <c r="O29" s="4">
        <f>multipl_bidrag!O6</f>
        <v>8.0412352599707661E-3</v>
      </c>
      <c r="P29" s="4">
        <f>multipl_bidrag!P6</f>
        <v>1.2101288204494872E-2</v>
      </c>
    </row>
    <row r="30" spans="1:16">
      <c r="A30" s="5" t="str">
        <f>multipl_bidrag!A7</f>
        <v>Boliginv.</v>
      </c>
      <c r="B30" s="5">
        <f>multipl_bidrag!B7</f>
        <v>0</v>
      </c>
      <c r="C30" s="4">
        <f>multipl_bidrag!C7</f>
        <v>-0.20659163689850216</v>
      </c>
      <c r="D30" s="4">
        <f>multipl_bidrag!D7</f>
        <v>6.5350046330869089E-4</v>
      </c>
      <c r="E30" s="4">
        <f>multipl_bidrag!E7</f>
        <v>1.3771180137252051E-2</v>
      </c>
      <c r="F30" s="4">
        <f>multipl_bidrag!F7</f>
        <v>-6.0308450958297521E-3</v>
      </c>
      <c r="G30" s="4">
        <f>multipl_bidrag!G7</f>
        <v>-4.9515674055353792E-3</v>
      </c>
      <c r="H30" s="4">
        <f>multipl_bidrag!H7</f>
        <v>-3.973756223498796E-3</v>
      </c>
      <c r="I30" s="4">
        <f>multipl_bidrag!I7</f>
        <v>-3.4946669676020081E-3</v>
      </c>
      <c r="J30" s="4">
        <f>multipl_bidrag!J7</f>
        <v>-2.6104163349660531E-3</v>
      </c>
      <c r="K30" s="4">
        <f>multipl_bidrag!K7</f>
        <v>-1.6689185483005028E-3</v>
      </c>
      <c r="L30" s="4">
        <f>multipl_bidrag!L7</f>
        <v>-8.1718264045158311E-4</v>
      </c>
      <c r="M30" s="4">
        <f>multipl_bidrag!M7</f>
        <v>3.5626792129775118E-6</v>
      </c>
      <c r="N30" s="4">
        <f>multipl_bidrag!N7</f>
        <v>8.4007869690812503E-4</v>
      </c>
      <c r="O30" s="4">
        <f>multipl_bidrag!O7</f>
        <v>1.5135698229406624E-3</v>
      </c>
      <c r="P30" s="4">
        <f>multipl_bidrag!P7</f>
        <v>2.2182689832197689E-3</v>
      </c>
    </row>
    <row r="31" spans="1:16">
      <c r="A31" s="5" t="str">
        <f>multipl_bidrag!A8</f>
        <v>Erhvervsinv. ekskl.lagre</v>
      </c>
      <c r="B31" s="5">
        <f>multipl_bidrag!B8</f>
        <v>0</v>
      </c>
      <c r="C31" s="4">
        <f>multipl_bidrag!C8</f>
        <v>-0.47437819872365267</v>
      </c>
      <c r="D31" s="4">
        <f>multipl_bidrag!D8</f>
        <v>2.9557483209819609E-3</v>
      </c>
      <c r="E31" s="4">
        <f>multipl_bidrag!E8</f>
        <v>-8.087815004735887E-3</v>
      </c>
      <c r="F31" s="4">
        <f>multipl_bidrag!F8</f>
        <v>-2.2618246755285332E-2</v>
      </c>
      <c r="G31" s="4">
        <f>multipl_bidrag!G8</f>
        <v>-2.0167533560125343E-2</v>
      </c>
      <c r="H31" s="4">
        <f>multipl_bidrag!H8</f>
        <v>-1.9313241701221031E-2</v>
      </c>
      <c r="I31" s="4">
        <f>multipl_bidrag!I8</f>
        <v>-1.88377326185643E-2</v>
      </c>
      <c r="J31" s="4">
        <f>multipl_bidrag!J8</f>
        <v>-1.8101168952225615E-2</v>
      </c>
      <c r="K31" s="4">
        <f>multipl_bidrag!K8</f>
        <v>-1.7415367263651164E-2</v>
      </c>
      <c r="L31" s="4">
        <f>multipl_bidrag!L8</f>
        <v>-1.6822670247022678E-2</v>
      </c>
      <c r="M31" s="4">
        <f>multipl_bidrag!M8</f>
        <v>-1.6285641163639897E-2</v>
      </c>
      <c r="N31" s="4">
        <f>multipl_bidrag!N8</f>
        <v>-1.5773250539073153E-2</v>
      </c>
      <c r="O31" s="4">
        <f>multipl_bidrag!O8</f>
        <v>-1.5403945908858357E-2</v>
      </c>
      <c r="P31" s="4">
        <f>multipl_bidrag!P8</f>
        <v>-1.5032082968321508E-2</v>
      </c>
    </row>
    <row r="32" spans="1:16">
      <c r="A32" s="5" t="str">
        <f>multipl_bidrag!A9</f>
        <v>Lagre</v>
      </c>
      <c r="B32" s="5">
        <f>multipl_bidrag!B9</f>
        <v>0</v>
      </c>
      <c r="C32" s="4">
        <f>multipl_bidrag!C9</f>
        <v>-0.16374305554147781</v>
      </c>
      <c r="D32" s="4">
        <f>multipl_bidrag!D9</f>
        <v>-0.13063393168145565</v>
      </c>
      <c r="E32" s="4">
        <f>multipl_bidrag!E9</f>
        <v>-0.14665682821974391</v>
      </c>
      <c r="F32" s="4">
        <f>multipl_bidrag!F9</f>
        <v>-0.15685184187180848</v>
      </c>
      <c r="G32" s="4">
        <f>multipl_bidrag!G9</f>
        <v>-0.14348229246634661</v>
      </c>
      <c r="H32" s="4">
        <f>multipl_bidrag!H9</f>
        <v>-0.13481969950540343</v>
      </c>
      <c r="I32" s="4">
        <f>multipl_bidrag!I9</f>
        <v>-0.13236974264717002</v>
      </c>
      <c r="J32" s="4">
        <f>multipl_bidrag!J9</f>
        <v>-0.12941654777588274</v>
      </c>
      <c r="K32" s="4">
        <f>multipl_bidrag!K9</f>
        <v>-0.12765021900237269</v>
      </c>
      <c r="L32" s="4">
        <f>multipl_bidrag!L9</f>
        <v>-0.12603917799718292</v>
      </c>
      <c r="M32" s="4">
        <f>multipl_bidrag!M9</f>
        <v>-0.12492266617204509</v>
      </c>
      <c r="N32" s="4">
        <f>multipl_bidrag!N9</f>
        <v>-0.12400602505563511</v>
      </c>
      <c r="O32" s="4">
        <f>multipl_bidrag!O9</f>
        <v>-0.12339536552033369</v>
      </c>
      <c r="P32" s="4">
        <f>multipl_bidrag!P9</f>
        <v>-0.12292029259516997</v>
      </c>
    </row>
    <row r="33" spans="1:16">
      <c r="A33" s="5" t="str">
        <f>multipl_bidrag!A10</f>
        <v>Offentligt forbrug</v>
      </c>
      <c r="B33" s="5">
        <f>multipl_bidrag!B10</f>
        <v>0</v>
      </c>
      <c r="C33" s="4">
        <f>multipl_bidrag!C10</f>
        <v>4.1554360758075455E-2</v>
      </c>
      <c r="D33" s="4">
        <f>multipl_bidrag!D10</f>
        <v>1.8628791893629663E-3</v>
      </c>
      <c r="E33" s="4">
        <f>multipl_bidrag!E10</f>
        <v>-2.9940698137050164E-3</v>
      </c>
      <c r="F33" s="4">
        <f>multipl_bidrag!F10</f>
        <v>2.0511564517787483E-3</v>
      </c>
      <c r="G33" s="4">
        <f>multipl_bidrag!G10</f>
        <v>1.8155936634324968E-3</v>
      </c>
      <c r="H33" s="4">
        <f>multipl_bidrag!H10</f>
        <v>1.6106568479483253E-3</v>
      </c>
      <c r="I33" s="4">
        <f>multipl_bidrag!I10</f>
        <v>1.517020932233845E-3</v>
      </c>
      <c r="J33" s="4">
        <f>multipl_bidrag!J10</f>
        <v>1.3064931677338942E-3</v>
      </c>
      <c r="K33" s="4">
        <f>multipl_bidrag!K10</f>
        <v>1.0705473556291145E-3</v>
      </c>
      <c r="L33" s="4">
        <f>multipl_bidrag!L10</f>
        <v>8.4728032402877848E-4</v>
      </c>
      <c r="M33" s="4">
        <f>multipl_bidrag!M10</f>
        <v>6.2684634880521759E-4</v>
      </c>
      <c r="N33" s="4">
        <f>multipl_bidrag!N10</f>
        <v>3.9944312537810273E-4</v>
      </c>
      <c r="O33" s="4">
        <f>multipl_bidrag!O10</f>
        <v>2.1556234832177982E-4</v>
      </c>
      <c r="P33" s="4">
        <f>multipl_bidrag!P10</f>
        <v>2.2593438430096995E-5</v>
      </c>
    </row>
    <row r="34" spans="1:16">
      <c r="A34" s="5" t="str">
        <f>multipl_bidrag!A11</f>
        <v>Offentlige inv.</v>
      </c>
      <c r="B34" s="5">
        <f>multipl_bidrag!B11</f>
        <v>0</v>
      </c>
      <c r="C34" s="4">
        <f>multipl_bidrag!C11</f>
        <v>7.2411127206653471E-4</v>
      </c>
      <c r="D34" s="4">
        <f>multipl_bidrag!D11</f>
        <v>1.9113752549607081E-5</v>
      </c>
      <c r="E34" s="4">
        <f>multipl_bidrag!E11</f>
        <v>1.9238686043600172E-5</v>
      </c>
      <c r="F34" s="4">
        <f>multipl_bidrag!F11</f>
        <v>2.0116848456527914E-5</v>
      </c>
      <c r="G34" s="4">
        <f>multipl_bidrag!G11</f>
        <v>2.1358118995935211E-5</v>
      </c>
      <c r="H34" s="4">
        <f>multipl_bidrag!H11</f>
        <v>2.2035977291704192E-5</v>
      </c>
      <c r="I34" s="4">
        <f>multipl_bidrag!I11</f>
        <v>2.2644927644442027E-5</v>
      </c>
      <c r="J34" s="4">
        <f>multipl_bidrag!J11</f>
        <v>2.3094209741534873E-5</v>
      </c>
      <c r="K34" s="4">
        <f>multipl_bidrag!K11</f>
        <v>2.3504798296532178E-5</v>
      </c>
      <c r="L34" s="4">
        <f>multipl_bidrag!L11</f>
        <v>2.376754768028119E-5</v>
      </c>
      <c r="M34" s="4">
        <f>multipl_bidrag!M11</f>
        <v>2.4010302561447741E-5</v>
      </c>
      <c r="N34" s="4">
        <f>multipl_bidrag!N11</f>
        <v>2.4276804874831615E-5</v>
      </c>
      <c r="O34" s="4">
        <f>multipl_bidrag!O11</f>
        <v>2.4500496531907434E-5</v>
      </c>
      <c r="P34" s="4">
        <f>multipl_bidrag!P11</f>
        <v>2.47510671701314E-5</v>
      </c>
    </row>
    <row r="35" spans="1:16">
      <c r="A35" s="5" t="str">
        <f>multipl_bidrag!A12</f>
        <v>Vareeksport</v>
      </c>
      <c r="B35" s="5">
        <f>multipl_bidrag!B12</f>
        <v>0</v>
      </c>
      <c r="C35" s="4">
        <f>multipl_bidrag!C12</f>
        <v>-0.66406325866007232</v>
      </c>
      <c r="D35" s="4">
        <f>multipl_bidrag!D12</f>
        <v>-3.7676531256600081E-2</v>
      </c>
      <c r="E35" s="4">
        <f>multipl_bidrag!E12</f>
        <v>-4.3605471795592737E-2</v>
      </c>
      <c r="F35" s="4">
        <f>multipl_bidrag!F12</f>
        <v>-2.9594712825153718E-2</v>
      </c>
      <c r="G35" s="4">
        <f>multipl_bidrag!G12</f>
        <v>-2.3095704714420028E-2</v>
      </c>
      <c r="H35" s="4">
        <f>multipl_bidrag!H12</f>
        <v>-1.3921646324108134E-2</v>
      </c>
      <c r="I35" s="4">
        <f>multipl_bidrag!I12</f>
        <v>-8.1255916982073233E-3</v>
      </c>
      <c r="J35" s="4">
        <f>multipl_bidrag!J12</f>
        <v>-1.7519255363038016E-3</v>
      </c>
      <c r="K35" s="4">
        <f>multipl_bidrag!K12</f>
        <v>3.3210065618576785E-3</v>
      </c>
      <c r="L35" s="4">
        <f>multipl_bidrag!L12</f>
        <v>8.1005346646840382E-3</v>
      </c>
      <c r="M35" s="4">
        <f>multipl_bidrag!M12</f>
        <v>1.210630697450207E-2</v>
      </c>
      <c r="N35" s="4">
        <f>multipl_bidrag!N12</f>
        <v>1.5633318569521396E-2</v>
      </c>
      <c r="O35" s="4">
        <f>multipl_bidrag!O12</f>
        <v>1.8522718893994278E-2</v>
      </c>
      <c r="P35" s="4">
        <f>multipl_bidrag!P12</f>
        <v>2.0932272983473017E-2</v>
      </c>
    </row>
    <row r="36" spans="1:16">
      <c r="A36" s="5" t="str">
        <f>multipl_bidrag!A13</f>
        <v>Øvrig tjenesteeksport</v>
      </c>
      <c r="B36" s="5">
        <f>multipl_bidrag!B13</f>
        <v>0</v>
      </c>
      <c r="C36" s="4">
        <f>multipl_bidrag!C13</f>
        <v>-0.22876781171753563</v>
      </c>
      <c r="D36" s="4">
        <f>multipl_bidrag!D13</f>
        <v>-1.4151951059404351E-2</v>
      </c>
      <c r="E36" s="4">
        <f>multipl_bidrag!E13</f>
        <v>-1.0390074485570075E-2</v>
      </c>
      <c r="F36" s="4">
        <f>multipl_bidrag!F13</f>
        <v>-6.8263268990204932E-3</v>
      </c>
      <c r="G36" s="4">
        <f>multipl_bidrag!G13</f>
        <v>-4.3844936431828348E-3</v>
      </c>
      <c r="H36" s="4">
        <f>multipl_bidrag!H13</f>
        <v>-2.2744821710161661E-3</v>
      </c>
      <c r="I36" s="4">
        <f>multipl_bidrag!I13</f>
        <v>-4.2037559560991091E-4</v>
      </c>
      <c r="J36" s="4">
        <f>multipl_bidrag!J13</f>
        <v>1.1808101865160734E-3</v>
      </c>
      <c r="K36" s="4">
        <f>multipl_bidrag!K13</f>
        <v>2.5127723269699693E-3</v>
      </c>
      <c r="L36" s="4">
        <f>multipl_bidrag!L13</f>
        <v>3.583391812237509E-3</v>
      </c>
      <c r="M36" s="4">
        <f>multipl_bidrag!M13</f>
        <v>4.4012691094362528E-3</v>
      </c>
      <c r="N36" s="4">
        <f>multipl_bidrag!N13</f>
        <v>4.9809766738136462E-3</v>
      </c>
      <c r="O36" s="4">
        <f>multipl_bidrag!O13</f>
        <v>5.342759705792989E-3</v>
      </c>
      <c r="P36" s="4">
        <f>multipl_bidrag!P13</f>
        <v>5.5102702018458927E-3</v>
      </c>
    </row>
    <row r="37" spans="1:16">
      <c r="A37" s="5" t="str">
        <f>multipl_bidrag!A14</f>
        <v>Tjenesteeksport</v>
      </c>
      <c r="B37" s="5">
        <f>multipl_bidrag!B14</f>
        <v>0</v>
      </c>
      <c r="C37" s="4">
        <f>multipl_bidrag!C14</f>
        <v>-0.24339889514738219</v>
      </c>
      <c r="D37" s="4">
        <f>multipl_bidrag!D14</f>
        <v>-1.505382550577742E-2</v>
      </c>
      <c r="E37" s="4">
        <f>multipl_bidrag!E14</f>
        <v>-1.1051271167407381E-2</v>
      </c>
      <c r="F37" s="4">
        <f>multipl_bidrag!F14</f>
        <v>-7.259239670596964E-3</v>
      </c>
      <c r="G37" s="4">
        <f>multipl_bidrag!G14</f>
        <v>-4.6569917852151499E-3</v>
      </c>
      <c r="H37" s="4">
        <f>multipl_bidrag!H14</f>
        <v>-2.4177719191727986E-3</v>
      </c>
      <c r="I37" s="4">
        <f>multipl_bidrag!I14</f>
        <v>-4.4761340165899298E-4</v>
      </c>
      <c r="J37" s="4">
        <f>multipl_bidrag!J14</f>
        <v>1.2548621720655292E-3</v>
      </c>
      <c r="K37" s="4">
        <f>multipl_bidrag!K14</f>
        <v>2.6754313577218207E-3</v>
      </c>
      <c r="L37" s="4">
        <f>multipl_bidrag!L14</f>
        <v>3.8107614656026838E-3</v>
      </c>
      <c r="M37" s="4">
        <f>multipl_bidrag!M14</f>
        <v>4.6709170304589914E-3</v>
      </c>
      <c r="N37" s="4">
        <f>multipl_bidrag!N14</f>
        <v>5.278481035502906E-3</v>
      </c>
      <c r="O37" s="4">
        <f>multipl_bidrag!O14</f>
        <v>5.6551640154318145E-3</v>
      </c>
      <c r="P37" s="4">
        <f>multipl_bidrag!P14</f>
        <v>5.8272334842117629E-3</v>
      </c>
    </row>
    <row r="38" spans="1:16">
      <c r="A38" s="17" t="str">
        <f>multipl_bidrag!A15</f>
        <v>Turisme</v>
      </c>
      <c r="B38" s="17">
        <f>multipl_bidrag!B15</f>
        <v>0</v>
      </c>
      <c r="C38" s="19">
        <f>multipl_bidrag!C15</f>
        <v>-2.7754681730393988E-2</v>
      </c>
      <c r="D38" s="19">
        <f>multipl_bidrag!D15</f>
        <v>-1.7172254954167226E-3</v>
      </c>
      <c r="E38" s="19">
        <f>multipl_bidrag!E15</f>
        <v>-1.2610397899653579E-3</v>
      </c>
      <c r="F38" s="19">
        <f>multipl_bidrag!F15</f>
        <v>-8.2860097884725962E-4</v>
      </c>
      <c r="G38" s="19">
        <f>multipl_bidrag!G15</f>
        <v>-5.3217843993886671E-4</v>
      </c>
      <c r="H38" s="19">
        <f>multipl_bidrag!H15</f>
        <v>-2.7604629968061497E-4</v>
      </c>
      <c r="I38" s="19">
        <f>multipl_bidrag!I15</f>
        <v>-5.097301235556266E-5</v>
      </c>
      <c r="J38" s="19">
        <f>multipl_bidrag!J15</f>
        <v>1.4347336186491599E-4</v>
      </c>
      <c r="K38" s="19">
        <f>multipl_bidrag!K15</f>
        <v>3.0552561433190735E-4</v>
      </c>
      <c r="L38" s="19">
        <f>multipl_bidrag!L15</f>
        <v>4.3579718260299981E-4</v>
      </c>
      <c r="M38" s="19">
        <f>multipl_bidrag!M15</f>
        <v>5.3520320841493488E-4</v>
      </c>
      <c r="N38" s="19">
        <f>multipl_bidrag!N15</f>
        <v>6.057441882097545E-4</v>
      </c>
      <c r="O38" s="19">
        <f>multipl_bidrag!O15</f>
        <v>6.4975739279116357E-4</v>
      </c>
      <c r="P38" s="19">
        <f>multipl_bidrag!P15</f>
        <v>6.7044394112299763E-4</v>
      </c>
    </row>
    <row r="39" spans="1:16">
      <c r="L39" s="5"/>
      <c r="M39" s="5"/>
      <c r="N39" s="5"/>
      <c r="O39" s="5"/>
      <c r="P39" s="5"/>
    </row>
    <row r="40" spans="1:16">
      <c r="A40" s="1" t="s">
        <v>31</v>
      </c>
      <c r="B40" s="4">
        <f>B24-SUM(B25:B38)</f>
        <v>0</v>
      </c>
      <c r="C40" s="4">
        <f t="shared" ref="C40:G40" si="5">C24-SUM(C25:C38)</f>
        <v>-1.0426156430631828E-4</v>
      </c>
      <c r="D40" s="4">
        <f t="shared" si="5"/>
        <v>0.16976021664890756</v>
      </c>
      <c r="E40" s="4">
        <f t="shared" si="5"/>
        <v>0.16709515095916677</v>
      </c>
      <c r="F40" s="4">
        <f t="shared" si="5"/>
        <v>0.10897691354692668</v>
      </c>
      <c r="G40" s="4">
        <f t="shared" si="5"/>
        <v>0.10668550539416544</v>
      </c>
      <c r="H40" s="4">
        <f t="shared" ref="H40:K40" si="6">H24-SUM(H25:H38)</f>
        <v>9.8460052538263648E-2</v>
      </c>
      <c r="I40" s="4">
        <f t="shared" si="6"/>
        <v>9.5272105191126208E-2</v>
      </c>
      <c r="J40" s="4">
        <f t="shared" si="6"/>
        <v>9.2178945960880401E-2</v>
      </c>
      <c r="K40" s="4">
        <f t="shared" si="6"/>
        <v>9.0617457796537307E-2</v>
      </c>
      <c r="L40" s="4">
        <f t="shared" ref="L40:P40" si="7">L24-SUM(L25:L38)</f>
        <v>8.8837962612604765E-2</v>
      </c>
      <c r="M40" s="4">
        <f t="shared" si="7"/>
        <v>8.771392661923505E-2</v>
      </c>
      <c r="N40" s="4">
        <f t="shared" si="7"/>
        <v>8.6741774427353799E-2</v>
      </c>
      <c r="O40" s="4">
        <f t="shared" si="7"/>
        <v>8.6009980356174992E-2</v>
      </c>
      <c r="P40" s="4">
        <f t="shared" si="7"/>
        <v>8.5484005657988943E-2</v>
      </c>
    </row>
    <row r="41" spans="1:16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>
      <c r="L42" s="5"/>
      <c r="M42" s="5"/>
      <c r="N42" s="5"/>
      <c r="O42" s="5"/>
      <c r="P42" s="5"/>
    </row>
    <row r="43" spans="1:16" ht="18.75">
      <c r="A43" s="3" t="s">
        <v>32</v>
      </c>
      <c r="B43" s="5"/>
      <c r="C43" s="5"/>
      <c r="D43" s="5"/>
      <c r="E43" s="5"/>
      <c r="F43" s="5"/>
      <c r="G43" s="5"/>
      <c r="L43" s="5"/>
      <c r="M43" s="5"/>
      <c r="N43" s="5"/>
      <c r="O43" s="5"/>
      <c r="P43" s="5"/>
    </row>
    <row r="44" spans="1:16">
      <c r="A44" s="15"/>
      <c r="B44" s="15">
        <f>B2</f>
        <v>2021</v>
      </c>
      <c r="C44" s="15">
        <f t="shared" ref="C44:G44" si="8">C2</f>
        <v>2022</v>
      </c>
      <c r="D44" s="15">
        <f t="shared" si="8"/>
        <v>2023</v>
      </c>
      <c r="E44" s="15">
        <f t="shared" si="8"/>
        <v>2024</v>
      </c>
      <c r="F44" s="15">
        <f t="shared" si="8"/>
        <v>2025</v>
      </c>
      <c r="G44" s="15">
        <f t="shared" si="8"/>
        <v>2026</v>
      </c>
      <c r="H44" s="15">
        <f t="shared" ref="H44:K44" si="9">H2</f>
        <v>2027</v>
      </c>
      <c r="I44" s="15">
        <f t="shared" si="9"/>
        <v>2028</v>
      </c>
      <c r="J44" s="15">
        <f t="shared" si="9"/>
        <v>2029</v>
      </c>
      <c r="K44" s="15">
        <f t="shared" si="9"/>
        <v>2030</v>
      </c>
      <c r="L44" s="15">
        <f t="shared" ref="L44:P44" si="10">L2</f>
        <v>2031</v>
      </c>
      <c r="M44" s="15">
        <f t="shared" si="10"/>
        <v>2032</v>
      </c>
      <c r="N44" s="15">
        <f t="shared" si="10"/>
        <v>2033</v>
      </c>
      <c r="O44" s="15">
        <f t="shared" si="10"/>
        <v>2034</v>
      </c>
      <c r="P44" s="15">
        <f t="shared" si="10"/>
        <v>2035</v>
      </c>
    </row>
    <row r="45" spans="1:16">
      <c r="A45" s="7" t="s">
        <v>33</v>
      </c>
      <c r="B45" s="5"/>
      <c r="C45" s="5"/>
      <c r="D45" s="5"/>
      <c r="E45" s="5"/>
      <c r="F45" s="5"/>
      <c r="G45" s="5"/>
      <c r="L45" s="5"/>
      <c r="M45" s="5"/>
      <c r="N45" s="5"/>
      <c r="O45" s="5"/>
      <c r="P45" s="5"/>
    </row>
    <row r="46" spans="1:16">
      <c r="A46" s="5" t="str">
        <f>Arbmar!A2</f>
        <v>Arbejdsstyrke</v>
      </c>
      <c r="B46" s="5">
        <f>Arbmar!B2</f>
        <v>0</v>
      </c>
      <c r="C46" s="4">
        <f>Arbmar!C2</f>
        <v>-6.7307318550133459</v>
      </c>
      <c r="D46" s="4">
        <f>Arbmar!D2</f>
        <v>-3.1013104633543662</v>
      </c>
      <c r="E46" s="4">
        <f>Arbmar!E2</f>
        <v>-1.0312225804154878</v>
      </c>
      <c r="F46" s="4">
        <f>Arbmar!F2</f>
        <v>-1.2068448040618023</v>
      </c>
      <c r="G46" s="4">
        <f>Arbmar!G2</f>
        <v>-1.0777925621396207</v>
      </c>
      <c r="H46" s="4">
        <f>Arbmar!H2</f>
        <v>-0.87580837029781833</v>
      </c>
      <c r="I46" s="4">
        <f>Arbmar!I2</f>
        <v>-0.73193998709257357</v>
      </c>
      <c r="J46" s="4">
        <f>Arbmar!J2</f>
        <v>-0.60412492536306672</v>
      </c>
      <c r="K46" s="4">
        <f>Arbmar!K2</f>
        <v>-0.49030923459940823</v>
      </c>
      <c r="L46" s="4">
        <f>Arbmar!L2</f>
        <v>-0.39263943898276921</v>
      </c>
      <c r="M46" s="4">
        <f>Arbmar!M2</f>
        <v>-0.30814569264066449</v>
      </c>
      <c r="N46" s="4">
        <f>Arbmar!N2</f>
        <v>-0.23285131102466039</v>
      </c>
      <c r="O46" s="4">
        <f>Arbmar!O2</f>
        <v>-0.17207804611280153</v>
      </c>
      <c r="P46" s="4">
        <f>Arbmar!P2</f>
        <v>-0.11939915310495053</v>
      </c>
    </row>
    <row r="47" spans="1:16">
      <c r="A47" s="5" t="str">
        <f>Arbmar!A3</f>
        <v>Beskæftigede ekskl. orlov og løntilskud</v>
      </c>
      <c r="B47" s="5">
        <f>Arbmar!B3</f>
        <v>0</v>
      </c>
      <c r="C47" s="4">
        <f>Arbmar!C3</f>
        <v>-27.354262971139633</v>
      </c>
      <c r="D47" s="4">
        <f>Arbmar!D3</f>
        <v>-4.7875880325627804</v>
      </c>
      <c r="E47" s="4">
        <f>Arbmar!E3</f>
        <v>-3.0953228169109934</v>
      </c>
      <c r="F47" s="4">
        <f>Arbmar!F3</f>
        <v>-4.5730917502692137</v>
      </c>
      <c r="G47" s="4">
        <f>Arbmar!G3</f>
        <v>-3.5422014041450893</v>
      </c>
      <c r="H47" s="4">
        <f>Arbmar!H3</f>
        <v>-2.9546501161757988</v>
      </c>
      <c r="I47" s="4">
        <f>Arbmar!I3</f>
        <v>-2.5091715266685242</v>
      </c>
      <c r="J47" s="4">
        <f>Arbmar!J3</f>
        <v>-2.0781681805838161</v>
      </c>
      <c r="K47" s="4">
        <f>Arbmar!K3</f>
        <v>-1.7008735259960304</v>
      </c>
      <c r="L47" s="4">
        <f>Arbmar!L3</f>
        <v>-1.3759522869263492</v>
      </c>
      <c r="M47" s="4">
        <f>Arbmar!M3</f>
        <v>-1.0916584072515434</v>
      </c>
      <c r="N47" s="4">
        <f>Arbmar!N3</f>
        <v>-0.83612218947064321</v>
      </c>
      <c r="O47" s="4">
        <f>Arbmar!O3</f>
        <v>-0.63299366424917025</v>
      </c>
      <c r="P47" s="4">
        <f>Arbmar!P3</f>
        <v>-0.45109210496229935</v>
      </c>
    </row>
    <row r="48" spans="1:16">
      <c r="A48" s="5" t="str">
        <f>Arbmar!A4</f>
        <v>Beskæftigede med løntilskud</v>
      </c>
      <c r="B48" s="5">
        <f>Arbmar!B4</f>
        <v>0</v>
      </c>
      <c r="C48" s="4">
        <f>Arbmar!C4</f>
        <v>9.2988481971419077</v>
      </c>
      <c r="D48" s="4">
        <f>Arbmar!D4</f>
        <v>0.76864165774981075</v>
      </c>
      <c r="E48" s="4">
        <f>Arbmar!E4</f>
        <v>0.95179051929677883</v>
      </c>
      <c r="F48" s="4">
        <f>Arbmar!F4</f>
        <v>1.5585627179121673</v>
      </c>
      <c r="G48" s="4">
        <f>Arbmar!G4</f>
        <v>1.1428421620586562</v>
      </c>
      <c r="H48" s="4">
        <f>Arbmar!H4</f>
        <v>0.96494964319418841</v>
      </c>
      <c r="I48" s="4">
        <f>Arbmar!I4</f>
        <v>0.82532897028477237</v>
      </c>
      <c r="J48" s="4">
        <f>Arbmar!J4</f>
        <v>0.68470994251981665</v>
      </c>
      <c r="K48" s="4">
        <f>Arbmar!K4</f>
        <v>0.56239356661497197</v>
      </c>
      <c r="L48" s="4">
        <f>Arbmar!L4</f>
        <v>0.45684164266995708</v>
      </c>
      <c r="M48" s="4">
        <f>Arbmar!M4</f>
        <v>0.36403528426397713</v>
      </c>
      <c r="N48" s="4">
        <f>Arbmar!N4</f>
        <v>0.28028470054417198</v>
      </c>
      <c r="O48" s="4">
        <f>Arbmar!O4</f>
        <v>0.21417858466850248</v>
      </c>
      <c r="P48" s="4">
        <f>Arbmar!P4</f>
        <v>0.15411512035475994</v>
      </c>
    </row>
    <row r="49" spans="1:16">
      <c r="A49" s="5" t="str">
        <f>Arbmar!A5</f>
        <v>Beskæftigede inkl. løntilskud og sygeorlov</v>
      </c>
      <c r="B49" s="5">
        <f>Arbmar!B5</f>
        <v>0</v>
      </c>
      <c r="C49" s="4">
        <f>Arbmar!C5</f>
        <v>-18.173176429355863</v>
      </c>
      <c r="D49" s="4">
        <f>Arbmar!D5</f>
        <v>-4.0289635874000851</v>
      </c>
      <c r="E49" s="4">
        <f>Arbmar!E5</f>
        <v>-2.1546767045438173</v>
      </c>
      <c r="F49" s="4">
        <f>Arbmar!F5</f>
        <v>-3.0323800182927698</v>
      </c>
      <c r="G49" s="4">
        <f>Arbmar!G5</f>
        <v>-2.4124130122518181</v>
      </c>
      <c r="H49" s="4">
        <f>Arbmar!H5</f>
        <v>-2.0006734774692632</v>
      </c>
      <c r="I49" s="4">
        <f>Arbmar!I5</f>
        <v>-1.6932069375907304</v>
      </c>
      <c r="J49" s="4">
        <f>Arbmar!J5</f>
        <v>-1.4012193473490697</v>
      </c>
      <c r="K49" s="4">
        <f>Arbmar!K5</f>
        <v>-1.144850523468449</v>
      </c>
      <c r="L49" s="4">
        <f>Arbmar!L5</f>
        <v>-0.92428344243899119</v>
      </c>
      <c r="M49" s="4">
        <f>Arbmar!M5</f>
        <v>-0.73174358117785232</v>
      </c>
      <c r="N49" s="4">
        <f>Arbmar!N5</f>
        <v>-0.55900920070553184</v>
      </c>
      <c r="O49" s="4">
        <f>Arbmar!O5</f>
        <v>-0.42123673174137366</v>
      </c>
      <c r="P49" s="4">
        <f>Arbmar!P5</f>
        <v>-0.29871886647651991</v>
      </c>
    </row>
    <row r="50" spans="1:16">
      <c r="A50" s="5" t="str">
        <f>Arbmar!A6</f>
        <v>Ledige</v>
      </c>
      <c r="B50" s="5">
        <f>Arbmar!B6</f>
        <v>0</v>
      </c>
      <c r="C50" s="4">
        <f>Arbmar!C6</f>
        <v>11.324701202218421</v>
      </c>
      <c r="D50" s="4">
        <f>Arbmar!D6</f>
        <v>0.91762627427806365</v>
      </c>
      <c r="E50" s="4">
        <f>Arbmar!E6</f>
        <v>1.1123343281524285</v>
      </c>
      <c r="F50" s="4">
        <f>Arbmar!F6</f>
        <v>1.8076776168018114</v>
      </c>
      <c r="G50" s="4">
        <f>Arbmar!G6</f>
        <v>1.3215839022182081</v>
      </c>
      <c r="H50" s="4">
        <f>Arbmar!H6</f>
        <v>1.1138863534265511</v>
      </c>
      <c r="I50" s="4">
        <f>Arbmar!I6</f>
        <v>0.95187001518979741</v>
      </c>
      <c r="J50" s="4">
        <f>Arbmar!J6</f>
        <v>0.78934271927073496</v>
      </c>
      <c r="K50" s="4">
        <f>Arbmar!K6</f>
        <v>0.64818092842642727</v>
      </c>
      <c r="L50" s="4">
        <f>Arbmar!L6</f>
        <v>0.52645859008725893</v>
      </c>
      <c r="M50" s="4">
        <f>Arbmar!M6</f>
        <v>0.4194718200647003</v>
      </c>
      <c r="N50" s="4">
        <f>Arbmar!N6</f>
        <v>0.32294802565411374</v>
      </c>
      <c r="O50" s="4">
        <f>Arbmar!O6</f>
        <v>0.24675703917364444</v>
      </c>
      <c r="P50" s="4">
        <f>Arbmar!P6</f>
        <v>0.17755029265072153</v>
      </c>
    </row>
    <row r="51" spans="1:16">
      <c r="A51" s="7" t="s">
        <v>34</v>
      </c>
      <c r="B51" s="5"/>
      <c r="C51" s="5"/>
      <c r="D51" s="5"/>
      <c r="E51" s="5"/>
      <c r="F51" s="5"/>
      <c r="G51" s="5"/>
      <c r="L51" s="5"/>
      <c r="M51" s="5"/>
      <c r="N51" s="5"/>
      <c r="O51" s="5"/>
      <c r="P51" s="5"/>
    </row>
    <row r="52" spans="1:16">
      <c r="A52" s="5" t="str">
        <f>Arbmar!A7</f>
        <v>Udd. og aktivering</v>
      </c>
      <c r="B52" s="5">
        <f>Arbmar!B7</f>
        <v>0</v>
      </c>
      <c r="C52" s="4">
        <f>Arbmar!C7</f>
        <v>6.7307318550125501</v>
      </c>
      <c r="D52" s="4">
        <f>Arbmar!D7</f>
        <v>2.7973957939929619</v>
      </c>
      <c r="E52" s="4">
        <f>Arbmar!E7</f>
        <v>0.90431968408051944</v>
      </c>
      <c r="F52" s="4">
        <f>Arbmar!F7</f>
        <v>1.1685554540087537</v>
      </c>
      <c r="G52" s="4">
        <f>Arbmar!G7</f>
        <v>1.0189446390344301</v>
      </c>
      <c r="H52" s="4">
        <f>Arbmar!H7</f>
        <v>0.82380819209788569</v>
      </c>
      <c r="I52" s="4">
        <f>Arbmar!I7</f>
        <v>0.68992700795189421</v>
      </c>
      <c r="J52" s="4">
        <f>Arbmar!J7</f>
        <v>0.56835984103105375</v>
      </c>
      <c r="K52" s="4">
        <f>Arbmar!K7</f>
        <v>0.46039601301873745</v>
      </c>
      <c r="L52" s="4">
        <f>Arbmar!L7</f>
        <v>0.3680059538352225</v>
      </c>
      <c r="M52" s="4">
        <f>Arbmar!M7</f>
        <v>0.28807428434788562</v>
      </c>
      <c r="N52" s="4">
        <f>Arbmar!N7</f>
        <v>0.21676863099690991</v>
      </c>
      <c r="O52" s="4">
        <f>Arbmar!O7</f>
        <v>0.15956854400178599</v>
      </c>
      <c r="P52" s="4">
        <f>Arbmar!P7</f>
        <v>0.10981894500270073</v>
      </c>
    </row>
    <row r="53" spans="1:16">
      <c r="A53" s="5" t="str">
        <f>Arbmar!A8</f>
        <v>Sygedagpenge fra beskæftigelse</v>
      </c>
      <c r="B53" s="5">
        <f>Arbmar!B8</f>
        <v>0</v>
      </c>
      <c r="C53" s="4">
        <f>Arbmar!C8</f>
        <v>-0.11776165535814798</v>
      </c>
      <c r="D53" s="4">
        <f>Arbmar!D8</f>
        <v>-1.0017212587118962E-2</v>
      </c>
      <c r="E53" s="4">
        <f>Arbmar!E8</f>
        <v>-1.114440692966312E-2</v>
      </c>
      <c r="F53" s="4">
        <f>Arbmar!F8</f>
        <v>-1.7850985935545793E-2</v>
      </c>
      <c r="G53" s="4">
        <f>Arbmar!G8</f>
        <v>-1.3053770165480927E-2</v>
      </c>
      <c r="H53" s="4">
        <f>Arbmar!H8</f>
        <v>-1.0973004487365046E-2</v>
      </c>
      <c r="I53" s="4">
        <f>Arbmar!I8</f>
        <v>-9.3643812069963417E-3</v>
      </c>
      <c r="J53" s="4">
        <f>Arbmar!J8</f>
        <v>-7.7611092852087893E-3</v>
      </c>
      <c r="K53" s="4">
        <f>Arbmar!K8</f>
        <v>-6.3705640871631886E-3</v>
      </c>
      <c r="L53" s="4">
        <f>Arbmar!L8</f>
        <v>-5.1727981825813174E-3</v>
      </c>
      <c r="M53" s="4">
        <f>Arbmar!M8</f>
        <v>-4.1204581901475024E-3</v>
      </c>
      <c r="N53" s="4">
        <f>Arbmar!N8</f>
        <v>-3.1717117786875804E-3</v>
      </c>
      <c r="O53" s="4">
        <f>Arbmar!O8</f>
        <v>-2.4216521602582475E-3</v>
      </c>
      <c r="P53" s="4">
        <f>Arbmar!P8</f>
        <v>-1.7418818686074644E-3</v>
      </c>
    </row>
    <row r="54" spans="1:16">
      <c r="A54" s="5" t="str">
        <f>Arbmar!A9</f>
        <v>Sygedagpenge udenfor arbejdsstyrken</v>
      </c>
      <c r="B54" s="5">
        <f>Arbmar!B9</f>
        <v>0</v>
      </c>
      <c r="C54" s="4">
        <f>Arbmar!C9</f>
        <v>0.11776165535815153</v>
      </c>
      <c r="D54" s="4">
        <f>Arbmar!D9</f>
        <v>1.0017212587118962E-2</v>
      </c>
      <c r="E54" s="4">
        <f>Arbmar!E9</f>
        <v>1.114440692966312E-2</v>
      </c>
      <c r="F54" s="4">
        <f>Arbmar!F9</f>
        <v>1.7850985935545793E-2</v>
      </c>
      <c r="G54" s="4">
        <f>Arbmar!G9</f>
        <v>1.3053770165480927E-2</v>
      </c>
      <c r="H54" s="4">
        <f>Arbmar!H9</f>
        <v>1.0973004487365046E-2</v>
      </c>
      <c r="I54" s="4">
        <f>Arbmar!I9</f>
        <v>9.3643812069963417E-3</v>
      </c>
      <c r="J54" s="4">
        <f>Arbmar!J9</f>
        <v>7.7611092852087893E-3</v>
      </c>
      <c r="K54" s="4">
        <f>Arbmar!K9</f>
        <v>6.3705640871631886E-3</v>
      </c>
      <c r="L54" s="4">
        <f>Arbmar!L9</f>
        <v>5.1727981825813174E-3</v>
      </c>
      <c r="M54" s="4">
        <f>Arbmar!M9</f>
        <v>4.1204581901475024E-3</v>
      </c>
      <c r="N54" s="4">
        <f>Arbmar!N9</f>
        <v>3.1717117786875804E-3</v>
      </c>
      <c r="O54" s="4">
        <f>Arbmar!O9</f>
        <v>2.4216521602582475E-3</v>
      </c>
      <c r="P54" s="4">
        <f>Arbmar!P9</f>
        <v>1.7418818686074644E-3</v>
      </c>
    </row>
    <row r="55" spans="1:16">
      <c r="A55" s="5" t="str">
        <f>Arbmar!A10</f>
        <v>Øvrige midlertidigt fraværende fra arbejdstyrke</v>
      </c>
      <c r="B55" s="5">
        <f>Arbmar!B10</f>
        <v>0</v>
      </c>
      <c r="C55" s="4">
        <f>Arbmar!C10</f>
        <v>0</v>
      </c>
      <c r="D55" s="4">
        <f>Arbmar!D10</f>
        <v>0.30391466936185907</v>
      </c>
      <c r="E55" s="4">
        <f>Arbmar!E10</f>
        <v>0.1269028963346841</v>
      </c>
      <c r="F55" s="4">
        <f>Arbmar!F10</f>
        <v>3.8289350053247517E-2</v>
      </c>
      <c r="G55" s="4">
        <f>Arbmar!G10</f>
        <v>5.8847923105133759E-2</v>
      </c>
      <c r="H55" s="4">
        <f>Arbmar!H10</f>
        <v>5.2000178199421043E-2</v>
      </c>
      <c r="I55" s="4">
        <f>Arbmar!I10</f>
        <v>4.2012979141276219E-2</v>
      </c>
      <c r="J55" s="4">
        <f>Arbmar!J10</f>
        <v>3.5765084332325614E-2</v>
      </c>
      <c r="K55" s="4">
        <f>Arbmar!K10</f>
        <v>2.9913221580329719E-2</v>
      </c>
      <c r="L55" s="4">
        <f>Arbmar!L10</f>
        <v>2.4633485147603551E-2</v>
      </c>
      <c r="M55" s="4">
        <f>Arbmar!M10</f>
        <v>2.0071408292892556E-2</v>
      </c>
      <c r="N55" s="4">
        <f>Arbmar!N10</f>
        <v>1.6082680027153629E-2</v>
      </c>
      <c r="O55" s="4">
        <f>Arbmar!O10</f>
        <v>1.2509502111441861E-2</v>
      </c>
      <c r="P55" s="4">
        <f>Arbmar!P10</f>
        <v>9.5802081033014019E-3</v>
      </c>
    </row>
    <row r="56" spans="1:16">
      <c r="A56" s="5" t="str">
        <f>Arbmar!A11</f>
        <v>Tilbagetrækning</v>
      </c>
      <c r="B56" s="5">
        <f>Arbmar!B11</f>
        <v>0</v>
      </c>
      <c r="C56" s="4">
        <f>Arbmar!C11</f>
        <v>0</v>
      </c>
      <c r="D56" s="4">
        <f>Arbmar!D11</f>
        <v>0</v>
      </c>
      <c r="E56" s="4">
        <f>Arbmar!E11</f>
        <v>0</v>
      </c>
      <c r="F56" s="4">
        <f>Arbmar!F11</f>
        <v>0</v>
      </c>
      <c r="G56" s="4">
        <f>Arbmar!G11</f>
        <v>0</v>
      </c>
      <c r="H56" s="4">
        <f>Arbmar!H11</f>
        <v>0</v>
      </c>
      <c r="I56" s="4">
        <f>Arbmar!I11</f>
        <v>0</v>
      </c>
      <c r="J56" s="4">
        <f>Arbmar!J11</f>
        <v>0</v>
      </c>
      <c r="K56" s="4">
        <f>Arbmar!K11</f>
        <v>0</v>
      </c>
      <c r="L56" s="4">
        <f>Arbmar!L11</f>
        <v>0</v>
      </c>
      <c r="M56" s="4">
        <f>Arbmar!M11</f>
        <v>0</v>
      </c>
      <c r="N56" s="4">
        <f>Arbmar!N11</f>
        <v>0</v>
      </c>
      <c r="O56" s="4">
        <f>Arbmar!O11</f>
        <v>0</v>
      </c>
      <c r="P56" s="4">
        <f>Arbmar!P11</f>
        <v>0</v>
      </c>
    </row>
    <row r="57" spans="1:16">
      <c r="A57" s="5" t="str">
        <f>Arbmar!A12</f>
        <v>Kontanthjælp, integrationsyd. mv.</v>
      </c>
      <c r="B57" s="5">
        <f>Arbmar!B12</f>
        <v>0</v>
      </c>
      <c r="C57" s="4">
        <f>Arbmar!C12</f>
        <v>2</v>
      </c>
      <c r="D57" s="4">
        <f>Arbmar!D12</f>
        <v>0</v>
      </c>
      <c r="E57" s="4">
        <f>Arbmar!E12</f>
        <v>0</v>
      </c>
      <c r="F57" s="4">
        <f>Arbmar!F12</f>
        <v>0</v>
      </c>
      <c r="G57" s="4">
        <f>Arbmar!G12</f>
        <v>0</v>
      </c>
      <c r="H57" s="4">
        <f>Arbmar!H12</f>
        <v>0</v>
      </c>
      <c r="I57" s="4">
        <f>Arbmar!I12</f>
        <v>0</v>
      </c>
      <c r="J57" s="4">
        <f>Arbmar!J12</f>
        <v>0</v>
      </c>
      <c r="K57" s="4">
        <f>Arbmar!K12</f>
        <v>0</v>
      </c>
      <c r="L57" s="4">
        <f>Arbmar!L12</f>
        <v>0</v>
      </c>
      <c r="M57" s="4">
        <f>Arbmar!M12</f>
        <v>0</v>
      </c>
      <c r="N57" s="4">
        <f>Arbmar!N12</f>
        <v>0</v>
      </c>
      <c r="O57" s="4">
        <f>Arbmar!O12</f>
        <v>0</v>
      </c>
      <c r="P57" s="4">
        <f>Arbmar!P12</f>
        <v>0</v>
      </c>
    </row>
    <row r="58" spans="1:16">
      <c r="A58" s="17" t="str">
        <f>Arbmar!A13</f>
        <v>Residual</v>
      </c>
      <c r="B58" s="17">
        <f>Arbmar!B13</f>
        <v>0</v>
      </c>
      <c r="C58" s="19">
        <f>Arbmar!C13</f>
        <v>1.0231815394945443E-12</v>
      </c>
      <c r="D58" s="19">
        <f>Arbmar!D13</f>
        <v>-3.4106051316484809E-13</v>
      </c>
      <c r="E58" s="19">
        <f>Arbmar!E13</f>
        <v>0</v>
      </c>
      <c r="F58" s="19">
        <f>Arbmar!F13</f>
        <v>0</v>
      </c>
      <c r="G58" s="19">
        <f>Arbmar!G13</f>
        <v>0</v>
      </c>
      <c r="H58" s="19">
        <f>Arbmar!H13</f>
        <v>0</v>
      </c>
      <c r="I58" s="19">
        <f>Arbmar!I13</f>
        <v>-6.8212102632969618E-13</v>
      </c>
      <c r="J58" s="19">
        <f>Arbmar!J13</f>
        <v>-1.1368683772161603E-13</v>
      </c>
      <c r="K58" s="19">
        <f>Arbmar!K13</f>
        <v>1.1368683772161603E-13</v>
      </c>
      <c r="L58" s="19">
        <f>Arbmar!L13</f>
        <v>0</v>
      </c>
      <c r="M58" s="19">
        <f>Arbmar!M13</f>
        <v>0</v>
      </c>
      <c r="N58" s="19">
        <f>Arbmar!N13</f>
        <v>5.6843418860808015E-13</v>
      </c>
      <c r="O58" s="19">
        <f>Arbmar!O13</f>
        <v>-4.5474735088646412E-13</v>
      </c>
      <c r="P58" s="19">
        <f>Arbmar!P13</f>
        <v>-1.0231815394945443E-12</v>
      </c>
    </row>
    <row r="59" spans="1:16">
      <c r="A59" s="6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>
      <c r="A60" s="6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18.75">
      <c r="A61" s="3" t="s">
        <v>35</v>
      </c>
      <c r="B61" s="5"/>
      <c r="C61" s="5"/>
      <c r="D61" s="5"/>
      <c r="E61" s="5"/>
      <c r="F61" s="5"/>
      <c r="G61" s="5"/>
      <c r="L61" s="5"/>
      <c r="M61" s="5"/>
      <c r="N61" s="5"/>
      <c r="O61" s="5"/>
      <c r="P61" s="5"/>
    </row>
    <row r="62" spans="1:16">
      <c r="A62" s="15"/>
      <c r="B62" s="15">
        <f>B2</f>
        <v>2021</v>
      </c>
      <c r="C62" s="15">
        <f t="shared" ref="C62:G62" si="11">C2</f>
        <v>2022</v>
      </c>
      <c r="D62" s="15">
        <f t="shared" si="11"/>
        <v>2023</v>
      </c>
      <c r="E62" s="15">
        <f t="shared" si="11"/>
        <v>2024</v>
      </c>
      <c r="F62" s="15">
        <f t="shared" si="11"/>
        <v>2025</v>
      </c>
      <c r="G62" s="15">
        <f t="shared" si="11"/>
        <v>2026</v>
      </c>
      <c r="H62" s="15">
        <f t="shared" ref="H62:K62" si="12">H2</f>
        <v>2027</v>
      </c>
      <c r="I62" s="15">
        <f t="shared" si="12"/>
        <v>2028</v>
      </c>
      <c r="J62" s="15">
        <f t="shared" si="12"/>
        <v>2029</v>
      </c>
      <c r="K62" s="15">
        <f t="shared" si="12"/>
        <v>2030</v>
      </c>
      <c r="L62" s="15">
        <f t="shared" ref="L62:P62" si="13">L2</f>
        <v>2031</v>
      </c>
      <c r="M62" s="15">
        <f t="shared" si="13"/>
        <v>2032</v>
      </c>
      <c r="N62" s="15">
        <f t="shared" si="13"/>
        <v>2033</v>
      </c>
      <c r="O62" s="15">
        <f t="shared" si="13"/>
        <v>2034</v>
      </c>
      <c r="P62" s="15">
        <f t="shared" si="13"/>
        <v>2035</v>
      </c>
    </row>
    <row r="63" spans="1:16">
      <c r="A63" s="5" t="str">
        <f>off_fin!A2</f>
        <v xml:space="preserve">Offentlig saldo </v>
      </c>
      <c r="B63" s="5">
        <f>off_fin!B2</f>
        <v>0</v>
      </c>
      <c r="C63" s="4">
        <f>off_fin!C2</f>
        <v>-0.36964329700582921</v>
      </c>
      <c r="D63" s="4">
        <f>off_fin!D2</f>
        <v>0.17212745301327637</v>
      </c>
      <c r="E63" s="4">
        <f>off_fin!E2</f>
        <v>-8.3224979588173209E-2</v>
      </c>
      <c r="F63" s="4">
        <f>off_fin!F2</f>
        <v>-6.2921502633637161E-2</v>
      </c>
      <c r="G63" s="4">
        <f>off_fin!G2</f>
        <v>-3.5487337949151598E-2</v>
      </c>
      <c r="H63" s="4">
        <f>off_fin!H2</f>
        <v>-2.6849717298821574E-2</v>
      </c>
      <c r="I63" s="4">
        <f>off_fin!I2</f>
        <v>-1.8771818634080395E-2</v>
      </c>
      <c r="J63" s="4">
        <f>off_fin!J2</f>
        <v>-1.1232585687860119E-2</v>
      </c>
      <c r="K63" s="4">
        <f>off_fin!K2</f>
        <v>-4.8848390960400945E-3</v>
      </c>
      <c r="L63" s="4">
        <f>off_fin!L2</f>
        <v>5.9280813600981475E-4</v>
      </c>
      <c r="M63" s="4">
        <f>off_fin!M2</f>
        <v>5.4126494955692994E-3</v>
      </c>
      <c r="N63" s="4">
        <f>off_fin!N2</f>
        <v>9.6901288703106214E-3</v>
      </c>
      <c r="O63" s="4">
        <f>off_fin!O2</f>
        <v>1.319682117859311E-2</v>
      </c>
      <c r="P63" s="4">
        <f>off_fin!P2</f>
        <v>1.6365583830191266E-2</v>
      </c>
    </row>
    <row r="64" spans="1:16">
      <c r="A64" s="7" t="s">
        <v>36</v>
      </c>
      <c r="B64" s="5"/>
      <c r="C64" s="5"/>
      <c r="D64" s="5"/>
      <c r="E64" s="5"/>
      <c r="F64" s="5"/>
      <c r="G64" s="5"/>
      <c r="L64" s="5"/>
      <c r="M64" s="5"/>
      <c r="N64" s="5"/>
      <c r="O64" s="5"/>
      <c r="P64" s="5"/>
    </row>
    <row r="65" spans="1:16">
      <c r="A65" s="5" t="str">
        <f>off_fin!A3</f>
        <v xml:space="preserve">Formueindk, indt      </v>
      </c>
      <c r="B65" s="5">
        <f>off_fin!B3</f>
        <v>0</v>
      </c>
      <c r="C65" s="4">
        <f>off_fin!C3</f>
        <v>0.10723740327533071</v>
      </c>
      <c r="D65" s="4">
        <f>off_fin!D3</f>
        <v>-3.1317947133429058E-3</v>
      </c>
      <c r="E65" s="4">
        <f>off_fin!E3</f>
        <v>7.2817713698443143E-3</v>
      </c>
      <c r="F65" s="4">
        <f>off_fin!F3</f>
        <v>9.9163069996877073E-3</v>
      </c>
      <c r="G65" s="4">
        <f>off_fin!G3</f>
        <v>9.7149457760650204E-3</v>
      </c>
      <c r="H65" s="4">
        <f>off_fin!H3</f>
        <v>9.610660158515083E-3</v>
      </c>
      <c r="I65" s="4">
        <f>off_fin!I3</f>
        <v>9.5136509525806101E-3</v>
      </c>
      <c r="J65" s="4">
        <f>off_fin!J3</f>
        <v>9.3799152962945609E-3</v>
      </c>
      <c r="K65" s="4">
        <f>off_fin!K3</f>
        <v>9.2318823882850953E-3</v>
      </c>
      <c r="L65" s="4">
        <f>off_fin!L3</f>
        <v>9.089985606589579E-3</v>
      </c>
      <c r="M65" s="4">
        <f>off_fin!M3</f>
        <v>8.9427860699009543E-3</v>
      </c>
      <c r="N65" s="4">
        <f>off_fin!N3</f>
        <v>8.7836492048682935E-3</v>
      </c>
      <c r="O65" s="4">
        <f>off_fin!O3</f>
        <v>8.6599263722737518E-3</v>
      </c>
      <c r="P65" s="4">
        <f>off_fin!P3</f>
        <v>8.520791274879258E-3</v>
      </c>
    </row>
    <row r="66" spans="1:16">
      <c r="A66" s="5" t="str">
        <f>off_fin!A4</f>
        <v>Øvrige direkte skatter</v>
      </c>
      <c r="B66" s="5">
        <f>off_fin!B4</f>
        <v>0</v>
      </c>
      <c r="C66" s="4">
        <f>off_fin!C4</f>
        <v>2.0843040563915949E-2</v>
      </c>
      <c r="D66" s="4">
        <f>off_fin!D4</f>
        <v>-2.657073667955423E-2</v>
      </c>
      <c r="E66" s="4">
        <f>off_fin!E4</f>
        <v>2.5384708083400653E-2</v>
      </c>
      <c r="F66" s="4">
        <f>off_fin!F4</f>
        <v>3.6262841659607581E-2</v>
      </c>
      <c r="G66" s="4">
        <f>off_fin!G4</f>
        <v>3.1947065769974081E-2</v>
      </c>
      <c r="H66" s="4">
        <f>off_fin!H4</f>
        <v>3.1140970993024375E-2</v>
      </c>
      <c r="I66" s="4">
        <f>off_fin!I4</f>
        <v>3.009962836309743E-2</v>
      </c>
      <c r="J66" s="4">
        <f>off_fin!J4</f>
        <v>2.902000440336483E-2</v>
      </c>
      <c r="K66" s="4">
        <f>off_fin!K4</f>
        <v>2.80727991395473E-2</v>
      </c>
      <c r="L66" s="4">
        <f>off_fin!L4</f>
        <v>2.7183416839566377E-2</v>
      </c>
      <c r="M66" s="4">
        <f>off_fin!M4</f>
        <v>2.6326198475458362E-2</v>
      </c>
      <c r="N66" s="4">
        <f>off_fin!N4</f>
        <v>2.54855476151441E-2</v>
      </c>
      <c r="O66" s="4">
        <f>off_fin!O4</f>
        <v>2.4744065811486582E-2</v>
      </c>
      <c r="P66" s="4">
        <f>off_fin!P4</f>
        <v>2.4034239187786799E-2</v>
      </c>
    </row>
    <row r="67" spans="1:16">
      <c r="A67" s="5" t="str">
        <f>off_fin!A5</f>
        <v>Kildeskatter</v>
      </c>
      <c r="B67" s="5">
        <f>off_fin!B5</f>
        <v>0</v>
      </c>
      <c r="C67" s="4">
        <f>off_fin!C5</f>
        <v>0.33321760065374662</v>
      </c>
      <c r="D67" s="4">
        <f>off_fin!D5</f>
        <v>-8.628128054128581E-2</v>
      </c>
      <c r="E67" s="4">
        <f>off_fin!E5</f>
        <v>-8.5046325888320951E-2</v>
      </c>
      <c r="F67" s="4">
        <f>off_fin!F5</f>
        <v>-4.3003349103727828E-2</v>
      </c>
      <c r="G67" s="4">
        <f>off_fin!G5</f>
        <v>-4.6615403781849807E-2</v>
      </c>
      <c r="H67" s="4">
        <f>off_fin!H5</f>
        <v>-4.4406638493814654E-2</v>
      </c>
      <c r="I67" s="4">
        <f>off_fin!I5</f>
        <v>-4.1992098042957338E-2</v>
      </c>
      <c r="J67" s="4">
        <f>off_fin!J5</f>
        <v>-4.0370910655433079E-2</v>
      </c>
      <c r="K67" s="4">
        <f>off_fin!K5</f>
        <v>-3.8811810984395123E-2</v>
      </c>
      <c r="L67" s="4">
        <f>off_fin!L5</f>
        <v>-3.7177745497068315E-2</v>
      </c>
      <c r="M67" s="4">
        <f>off_fin!M5</f>
        <v>-3.5607362966619149E-2</v>
      </c>
      <c r="N67" s="4">
        <f>off_fin!N5</f>
        <v>-3.4205358084420823E-2</v>
      </c>
      <c r="O67" s="4">
        <f>off_fin!O5</f>
        <v>-3.2635308442067412E-2</v>
      </c>
      <c r="P67" s="4">
        <f>off_fin!P5</f>
        <v>-3.1356040106150118E-2</v>
      </c>
    </row>
    <row r="68" spans="1:16">
      <c r="A68" s="5" t="str">
        <f>off_fin!A6</f>
        <v>AM-bidrag</v>
      </c>
      <c r="B68" s="5">
        <f>off_fin!B6</f>
        <v>0</v>
      </c>
      <c r="C68" s="4">
        <f>off_fin!C6</f>
        <v>1.7320028158206213E-2</v>
      </c>
      <c r="D68" s="4">
        <f>off_fin!D6</f>
        <v>-1.7036361764223074E-2</v>
      </c>
      <c r="E68" s="4">
        <f>off_fin!E6</f>
        <v>-1.3210808880736558E-2</v>
      </c>
      <c r="F68" s="4">
        <f>off_fin!F6</f>
        <v>-8.5960867920045203E-3</v>
      </c>
      <c r="G68" s="4">
        <f>off_fin!G6</f>
        <v>-9.1016934453156395E-3</v>
      </c>
      <c r="H68" s="4">
        <f>off_fin!H6</f>
        <v>-8.6399180861551628E-3</v>
      </c>
      <c r="I68" s="4">
        <f>off_fin!I6</f>
        <v>-8.1224717311991768E-3</v>
      </c>
      <c r="J68" s="4">
        <f>off_fin!J6</f>
        <v>-7.6975731230044531E-3</v>
      </c>
      <c r="K68" s="4">
        <f>off_fin!K6</f>
        <v>-7.2678883634029745E-3</v>
      </c>
      <c r="L68" s="4">
        <f>off_fin!L6</f>
        <v>-6.835853275927839E-3</v>
      </c>
      <c r="M68" s="4">
        <f>off_fin!M6</f>
        <v>-6.4176180383208603E-3</v>
      </c>
      <c r="N68" s="4">
        <f>off_fin!N6</f>
        <v>-6.0183684664796289E-3</v>
      </c>
      <c r="O68" s="4">
        <f>off_fin!O6</f>
        <v>-5.6162316441605853E-3</v>
      </c>
      <c r="P68" s="4">
        <f>off_fin!P6</f>
        <v>-5.2529742264013635E-3</v>
      </c>
    </row>
    <row r="69" spans="1:16">
      <c r="A69" s="5" t="str">
        <f>off_fin!A7</f>
        <v>PAL-skat</v>
      </c>
      <c r="B69" s="5">
        <f>off_fin!B7</f>
        <v>0</v>
      </c>
      <c r="C69" s="4">
        <f>off_fin!C7</f>
        <v>-0.16160910826543184</v>
      </c>
      <c r="D69" s="4">
        <f>off_fin!D7</f>
        <v>0.20208501423085679</v>
      </c>
      <c r="E69" s="4">
        <f>off_fin!E7</f>
        <v>2.2250945355624108E-3</v>
      </c>
      <c r="F69" s="4">
        <f>off_fin!F7</f>
        <v>4.88021937058436E-3</v>
      </c>
      <c r="G69" s="4">
        <f>off_fin!G7</f>
        <v>5.1029634392578682E-3</v>
      </c>
      <c r="H69" s="4">
        <f>off_fin!H7</f>
        <v>5.4491760856971716E-3</v>
      </c>
      <c r="I69" s="4">
        <f>off_fin!I7</f>
        <v>5.7547740861001451E-3</v>
      </c>
      <c r="J69" s="4">
        <f>off_fin!J7</f>
        <v>5.9542700920398595E-3</v>
      </c>
      <c r="K69" s="4">
        <f>off_fin!K7</f>
        <v>6.0680198719575973E-3</v>
      </c>
      <c r="L69" s="4">
        <f>off_fin!L7</f>
        <v>6.1564024114393323E-3</v>
      </c>
      <c r="M69" s="4">
        <f>off_fin!M7</f>
        <v>6.1999596944661839E-3</v>
      </c>
      <c r="N69" s="4">
        <f>off_fin!N7</f>
        <v>6.1715651794944648E-3</v>
      </c>
      <c r="O69" s="4">
        <f>off_fin!O7</f>
        <v>6.1804575577342202E-3</v>
      </c>
      <c r="P69" s="4">
        <f>off_fin!P7</f>
        <v>6.1083878470946651E-3</v>
      </c>
    </row>
    <row r="70" spans="1:16">
      <c r="A70" s="5" t="str">
        <f>off_fin!A8</f>
        <v>Indirekte skatter</v>
      </c>
      <c r="B70" s="5">
        <f>off_fin!B8</f>
        <v>0</v>
      </c>
      <c r="C70" s="4">
        <f>off_fin!C8</f>
        <v>0.14122420806629776</v>
      </c>
      <c r="D70" s="4">
        <f>off_fin!D8</f>
        <v>6.172029832064041E-2</v>
      </c>
      <c r="E70" s="4">
        <f>off_fin!E8</f>
        <v>6.2478954759157546E-3</v>
      </c>
      <c r="F70" s="4">
        <f>off_fin!F8</f>
        <v>-2.3548033048591321E-2</v>
      </c>
      <c r="G70" s="4">
        <f>off_fin!G8</f>
        <v>-6.7230951612344825E-3</v>
      </c>
      <c r="H70" s="4">
        <f>off_fin!H8</f>
        <v>-5.1912667524156575E-3</v>
      </c>
      <c r="I70" s="4">
        <f>off_fin!I8</f>
        <v>-3.9939988843933349E-3</v>
      </c>
      <c r="J70" s="4">
        <f>off_fin!J8</f>
        <v>-2.6878859455621296E-3</v>
      </c>
      <c r="K70" s="4">
        <f>off_fin!K8</f>
        <v>-1.8082359395457104E-3</v>
      </c>
      <c r="L70" s="4">
        <f>off_fin!L8</f>
        <v>-1.1168206767706579E-3</v>
      </c>
      <c r="M70" s="4">
        <f>off_fin!M8</f>
        <v>-4.5082575017119098E-4</v>
      </c>
      <c r="N70" s="4">
        <f>off_fin!N8</f>
        <v>2.2278656842189548E-4</v>
      </c>
      <c r="O70" s="4">
        <f>off_fin!O8</f>
        <v>7.3264065125755451E-4</v>
      </c>
      <c r="P70" s="4">
        <f>off_fin!P8</f>
        <v>1.3468131726135368E-3</v>
      </c>
    </row>
    <row r="71" spans="1:16">
      <c r="A71" s="5" t="str">
        <f>off_fin!A9</f>
        <v>Bidrag til soc.ordninger fra h</v>
      </c>
      <c r="B71" s="5">
        <f>off_fin!B9</f>
        <v>0</v>
      </c>
      <c r="C71" s="4">
        <f>off_fin!C9</f>
        <v>6.254002688589777E-3</v>
      </c>
      <c r="D71" s="4">
        <f>off_fin!D9</f>
        <v>-1.7423968968562908E-3</v>
      </c>
      <c r="E71" s="4">
        <f>off_fin!E9</f>
        <v>6.4414301039239508E-4</v>
      </c>
      <c r="F71" s="4">
        <f>off_fin!F9</f>
        <v>-4.8278813566060563E-4</v>
      </c>
      <c r="G71" s="4">
        <f>off_fin!G9</f>
        <v>-6.369181397311019E-4</v>
      </c>
      <c r="H71" s="4">
        <f>off_fin!H9</f>
        <v>-5.8268230766034268E-4</v>
      </c>
      <c r="I71" s="4">
        <f>off_fin!I9</f>
        <v>-6.0710808961828011E-4</v>
      </c>
      <c r="J71" s="4">
        <f>off_fin!J9</f>
        <v>-6.1876511515990273E-4</v>
      </c>
      <c r="K71" s="4">
        <f>off_fin!K9</f>
        <v>-6.1845133941651476E-4</v>
      </c>
      <c r="L71" s="4">
        <f>off_fin!L9</f>
        <v>-6.1020408051704056E-4</v>
      </c>
      <c r="M71" s="4">
        <f>off_fin!M9</f>
        <v>-5.9550673748731686E-4</v>
      </c>
      <c r="N71" s="4">
        <f>off_fin!N9</f>
        <v>-5.7821056941886884E-4</v>
      </c>
      <c r="O71" s="4">
        <f>off_fin!O9</f>
        <v>-5.5011918474434651E-4</v>
      </c>
      <c r="P71" s="4">
        <f>off_fin!P9</f>
        <v>-5.2382010177487448E-4</v>
      </c>
    </row>
    <row r="72" spans="1:16">
      <c r="A72" s="5" t="str">
        <f>off_fin!A10</f>
        <v>Andre lbd. overførsler</v>
      </c>
      <c r="B72" s="5">
        <f>off_fin!B10</f>
        <v>0</v>
      </c>
      <c r="C72" s="4">
        <f>off_fin!C10</f>
        <v>7.3129457340913584E-3</v>
      </c>
      <c r="D72" s="4">
        <f>off_fin!D10</f>
        <v>-1.6743527069206232E-3</v>
      </c>
      <c r="E72" s="4">
        <f>off_fin!E10</f>
        <v>-1.144699244412184E-3</v>
      </c>
      <c r="F72" s="4">
        <f>off_fin!F10</f>
        <v>2.3425917171016053E-4</v>
      </c>
      <c r="G72" s="4">
        <f>off_fin!G10</f>
        <v>3.0327488259251911E-4</v>
      </c>
      <c r="H72" s="4">
        <f>off_fin!H10</f>
        <v>5.2689797248595127E-4</v>
      </c>
      <c r="I72" s="4">
        <f>off_fin!I10</f>
        <v>7.4627501591173484E-4</v>
      </c>
      <c r="J72" s="4">
        <f>off_fin!J10</f>
        <v>9.2636124962819366E-4</v>
      </c>
      <c r="K72" s="4">
        <f>off_fin!K10</f>
        <v>1.0898597585783376E-3</v>
      </c>
      <c r="L72" s="4">
        <f>off_fin!L10</f>
        <v>1.2417507660550386E-3</v>
      </c>
      <c r="M72" s="4">
        <f>off_fin!M10</f>
        <v>1.3792358742800159E-3</v>
      </c>
      <c r="N72" s="4">
        <f>off_fin!N10</f>
        <v>1.5000453152835824E-3</v>
      </c>
      <c r="O72" s="4">
        <f>off_fin!O10</f>
        <v>1.6166238688611889E-3</v>
      </c>
      <c r="P72" s="4">
        <f>off_fin!P10</f>
        <v>1.715509189382125E-3</v>
      </c>
    </row>
    <row r="73" spans="1:16">
      <c r="A73" s="5" t="str">
        <f>off_fin!A11</f>
        <v>Kapitaloverførsler</v>
      </c>
      <c r="B73" s="5">
        <f>off_fin!B11</f>
        <v>0</v>
      </c>
      <c r="C73" s="4">
        <f>off_fin!C11</f>
        <v>7.0828236376774267E-3</v>
      </c>
      <c r="D73" s="4">
        <f>off_fin!D11</f>
        <v>-8.7591355514071711E-4</v>
      </c>
      <c r="E73" s="4">
        <f>off_fin!E11</f>
        <v>4.8406532353273413E-5</v>
      </c>
      <c r="F73" s="4">
        <f>off_fin!F11</f>
        <v>1.7104216439314257E-3</v>
      </c>
      <c r="G73" s="4">
        <f>off_fin!G11</f>
        <v>1.9441353014352236E-3</v>
      </c>
      <c r="H73" s="4">
        <f>off_fin!H11</f>
        <v>2.3169158741908058E-3</v>
      </c>
      <c r="I73" s="4">
        <f>off_fin!I11</f>
        <v>2.6797665774443979E-3</v>
      </c>
      <c r="J73" s="4">
        <f>off_fin!J11</f>
        <v>2.9836009988163381E-3</v>
      </c>
      <c r="K73" s="4">
        <f>off_fin!K11</f>
        <v>3.2559946821454355E-3</v>
      </c>
      <c r="L73" s="4">
        <f>off_fin!L11</f>
        <v>3.5026631632242289E-3</v>
      </c>
      <c r="M73" s="4">
        <f>off_fin!M11</f>
        <v>3.7222763421179694E-3</v>
      </c>
      <c r="N73" s="4">
        <f>off_fin!N11</f>
        <v>3.9142692674298818E-3</v>
      </c>
      <c r="O73" s="4">
        <f>off_fin!O11</f>
        <v>4.0923464343574079E-3</v>
      </c>
      <c r="P73" s="4">
        <f>off_fin!P11</f>
        <v>4.2443432724629249E-3</v>
      </c>
    </row>
    <row r="74" spans="1:16">
      <c r="A74" s="5" t="str">
        <f>off_fin!A12</f>
        <v>Afskrivninger</v>
      </c>
      <c r="B74" s="5">
        <f>off_fin!B12</f>
        <v>0</v>
      </c>
      <c r="C74" s="4">
        <f>off_fin!C12</f>
        <v>6.4151219745371524E-2</v>
      </c>
      <c r="D74" s="4">
        <f>off_fin!D12</f>
        <v>-1.1584080761468663E-3</v>
      </c>
      <c r="E74" s="4">
        <f>off_fin!E12</f>
        <v>-1.6251594903136102E-3</v>
      </c>
      <c r="F74" s="4">
        <f>off_fin!F12</f>
        <v>1.9694926833198068E-3</v>
      </c>
      <c r="G74" s="4">
        <f>off_fin!G12</f>
        <v>7.39550155990365E-4</v>
      </c>
      <c r="H74" s="4">
        <f>off_fin!H12</f>
        <v>2.1715502311758783E-4</v>
      </c>
      <c r="I74" s="4">
        <f>off_fin!I12</f>
        <v>-1.5570465556269397E-4</v>
      </c>
      <c r="J74" s="4">
        <f>off_fin!J12</f>
        <v>-5.6467326450659883E-4</v>
      </c>
      <c r="K74" s="4">
        <f>off_fin!K12</f>
        <v>-9.2370790452900309E-4</v>
      </c>
      <c r="L74" s="4">
        <f>off_fin!L12</f>
        <v>-1.2261376566260473E-3</v>
      </c>
      <c r="M74" s="4">
        <f>off_fin!M12</f>
        <v>-1.4884523346365697E-3</v>
      </c>
      <c r="N74" s="4">
        <f>off_fin!N12</f>
        <v>-1.7221746957654105E-3</v>
      </c>
      <c r="O74" s="4">
        <f>off_fin!O12</f>
        <v>-1.899622727622674E-3</v>
      </c>
      <c r="P74" s="4">
        <f>off_fin!P12</f>
        <v>-2.0634038246751807E-3</v>
      </c>
    </row>
    <row r="75" spans="1:16">
      <c r="A75" s="7" t="s">
        <v>37</v>
      </c>
      <c r="B75" s="5"/>
      <c r="C75" s="5"/>
      <c r="D75" s="5"/>
      <c r="E75" s="5"/>
      <c r="F75" s="5"/>
      <c r="G75" s="5"/>
      <c r="L75" s="5"/>
      <c r="M75" s="5"/>
      <c r="N75" s="5"/>
      <c r="O75" s="5"/>
      <c r="P75" s="5"/>
    </row>
    <row r="76" spans="1:16">
      <c r="A76" s="5" t="str">
        <f>off_fin!A13</f>
        <v>Formueindk., udg</v>
      </c>
      <c r="B76" s="5">
        <f>off_fin!B13</f>
        <v>0</v>
      </c>
      <c r="C76" s="4">
        <f>off_fin!C13</f>
        <v>4.1530052459221256E-2</v>
      </c>
      <c r="D76" s="4">
        <f>off_fin!D13</f>
        <v>6.5674708686125349E-3</v>
      </c>
      <c r="E76" s="4">
        <f>off_fin!E13</f>
        <v>1.4021277260443998E-2</v>
      </c>
      <c r="F76" s="4">
        <f>off_fin!F13</f>
        <v>2.0201365383243797E-2</v>
      </c>
      <c r="G76" s="4">
        <f>off_fin!G13</f>
        <v>2.0494698077171414E-2</v>
      </c>
      <c r="H76" s="4">
        <f>off_fin!H13</f>
        <v>2.0608370653015573E-2</v>
      </c>
      <c r="I76" s="4">
        <f>off_fin!I13</f>
        <v>2.0373402986264111E-2</v>
      </c>
      <c r="J76" s="4">
        <f>off_fin!J13</f>
        <v>1.9823882083689348E-2</v>
      </c>
      <c r="K76" s="4">
        <f>off_fin!K13</f>
        <v>1.9099940581852826E-2</v>
      </c>
      <c r="L76" s="4">
        <f>off_fin!L13</f>
        <v>1.8255851718539273E-2</v>
      </c>
      <c r="M76" s="4">
        <f>off_fin!M13</f>
        <v>1.7320355093961903E-2</v>
      </c>
      <c r="N76" s="4">
        <f>off_fin!N13</f>
        <v>1.6317686075877691E-2</v>
      </c>
      <c r="O76" s="4">
        <f>off_fin!O13</f>
        <v>1.5281625369109597E-2</v>
      </c>
      <c r="P76" s="4">
        <f>off_fin!P13</f>
        <v>1.4214535846787002E-2</v>
      </c>
    </row>
    <row r="77" spans="1:16">
      <c r="A77" s="5" t="str">
        <f>off_fin!A14</f>
        <v>Forbrug</v>
      </c>
      <c r="B77" s="5">
        <f>off_fin!B14</f>
        <v>0</v>
      </c>
      <c r="C77" s="4">
        <f>off_fin!C14</f>
        <v>0.46173290286151669</v>
      </c>
      <c r="D77" s="4">
        <f>off_fin!D14</f>
        <v>-4.4935640939989696E-2</v>
      </c>
      <c r="E77" s="4">
        <f>off_fin!E14</f>
        <v>-4.7641894496479154E-2</v>
      </c>
      <c r="F77" s="4">
        <f>off_fin!F14</f>
        <v>-9.0355581178975797E-3</v>
      </c>
      <c r="G77" s="4">
        <f>off_fin!G14</f>
        <v>-1.7454881579475057E-2</v>
      </c>
      <c r="H77" s="4">
        <f>off_fin!H14</f>
        <v>-1.9877602778560544E-2</v>
      </c>
      <c r="I77" s="4">
        <f>off_fin!I14</f>
        <v>-2.0895144762960172E-2</v>
      </c>
      <c r="J77" s="4">
        <f>off_fin!J14</f>
        <v>-2.240674448665203E-2</v>
      </c>
      <c r="K77" s="4">
        <f>off_fin!K14</f>
        <v>-2.3597886008097646E-2</v>
      </c>
      <c r="L77" s="4">
        <f>off_fin!L14</f>
        <v>-2.4399257116684225E-2</v>
      </c>
      <c r="M77" s="4">
        <f>off_fin!M14</f>
        <v>-2.4967455237213443E-2</v>
      </c>
      <c r="N77" s="4">
        <f>off_fin!N14</f>
        <v>-2.5407115525215573E-2</v>
      </c>
      <c r="O77" s="4">
        <f>off_fin!O14</f>
        <v>-2.5435536636557288E-2</v>
      </c>
      <c r="P77" s="4">
        <f>off_fin!P14</f>
        <v>-2.547950921613662E-2</v>
      </c>
    </row>
    <row r="78" spans="1:16">
      <c r="A78" s="5" t="str">
        <f>off_fin!A15</f>
        <v>Investeringer inkl. lagre og jord mv.</v>
      </c>
      <c r="B78" s="5">
        <f>off_fin!B15</f>
        <v>0</v>
      </c>
      <c r="C78" s="4">
        <f>off_fin!C15</f>
        <v>8.0799869193143525E-2</v>
      </c>
      <c r="D78" s="4">
        <f>off_fin!D15</f>
        <v>-1.6030703588736372E-3</v>
      </c>
      <c r="E78" s="4">
        <f>off_fin!E15</f>
        <v>-2.1444905050800322E-3</v>
      </c>
      <c r="F78" s="4">
        <f>off_fin!F15</f>
        <v>2.3270676553170944E-3</v>
      </c>
      <c r="G78" s="4">
        <f>off_fin!G15</f>
        <v>8.2870792510192359E-4</v>
      </c>
      <c r="H78" s="4">
        <f>off_fin!H15</f>
        <v>2.0335323412146167E-4</v>
      </c>
      <c r="I78" s="4">
        <f>off_fin!I15</f>
        <v>-2.3914987088469175E-4</v>
      </c>
      <c r="J78" s="4">
        <f>off_fin!J15</f>
        <v>-7.2758906400416379E-4</v>
      </c>
      <c r="K78" s="4">
        <f>off_fin!K15</f>
        <v>-1.1564446517744464E-3</v>
      </c>
      <c r="L78" s="4">
        <f>off_fin!L15</f>
        <v>-1.5177385039488733E-3</v>
      </c>
      <c r="M78" s="4">
        <f>off_fin!M15</f>
        <v>-1.8316609180955012E-3</v>
      </c>
      <c r="N78" s="4">
        <f>off_fin!N15</f>
        <v>-2.1122163338000988E-3</v>
      </c>
      <c r="O78" s="4">
        <f>off_fin!O15</f>
        <v>-2.3254467540270163E-3</v>
      </c>
      <c r="P78" s="4">
        <f>off_fin!P15</f>
        <v>-2.5232389150344758E-3</v>
      </c>
    </row>
    <row r="79" spans="1:16">
      <c r="A79" s="5" t="str">
        <f>off_fin!A16</f>
        <v>Indkomstoverførsler ekskl. (syge)dagpenge</v>
      </c>
      <c r="B79" s="5">
        <f>off_fin!B16</f>
        <v>0</v>
      </c>
      <c r="C79" s="4">
        <f>off_fin!C16</f>
        <v>0.17332887396735686</v>
      </c>
      <c r="D79" s="4">
        <f>off_fin!D16</f>
        <v>-7.9857584063969256E-3</v>
      </c>
      <c r="E79" s="4">
        <f>off_fin!E16</f>
        <v>4.7333282594617998E-2</v>
      </c>
      <c r="F79" s="4">
        <f>off_fin!F16</f>
        <v>4.9132293725939746E-3</v>
      </c>
      <c r="G79" s="4">
        <f>off_fin!G16</f>
        <v>-1.1336284856700019E-3</v>
      </c>
      <c r="H79" s="4">
        <f>off_fin!H16</f>
        <v>-2.2320096244055065E-3</v>
      </c>
      <c r="I79" s="4">
        <f>off_fin!I16</f>
        <v>-5.0034794078275269E-3</v>
      </c>
      <c r="J79" s="4">
        <f>off_fin!J16</f>
        <v>-7.2060432150262699E-3</v>
      </c>
      <c r="K79" s="4">
        <f>off_fin!K16</f>
        <v>-8.9699968862664292E-3</v>
      </c>
      <c r="L79" s="4">
        <f>off_fin!L16</f>
        <v>-1.0359854414783598E-2</v>
      </c>
      <c r="M79" s="4">
        <f>off_fin!M16</f>
        <v>-1.1445350669902155E-2</v>
      </c>
      <c r="N79" s="4">
        <f>off_fin!N16</f>
        <v>-1.234105245283601E-2</v>
      </c>
      <c r="O79" s="4">
        <f>off_fin!O16</f>
        <v>-1.2843152872344277E-2</v>
      </c>
      <c r="P79" s="4">
        <f>off_fin!P16</f>
        <v>-1.3259177151052626E-2</v>
      </c>
    </row>
    <row r="80" spans="1:16">
      <c r="A80" s="5" t="str">
        <f>off_fin!A17</f>
        <v>Dagpenge</v>
      </c>
      <c r="B80" s="5">
        <f>off_fin!B17</f>
        <v>0</v>
      </c>
      <c r="C80" s="4">
        <f>off_fin!C17</f>
        <v>9.404293249448914E-2</v>
      </c>
      <c r="D80" s="4">
        <f>off_fin!D17</f>
        <v>6.3662361937604217E-3</v>
      </c>
      <c r="E80" s="4">
        <f>off_fin!E17</f>
        <v>9.7255798268935933E-3</v>
      </c>
      <c r="F80" s="4">
        <f>off_fin!F17</f>
        <v>1.3463288857666011E-2</v>
      </c>
      <c r="G80" s="4">
        <f>off_fin!G17</f>
        <v>9.6287142353216337E-3</v>
      </c>
      <c r="H80" s="4">
        <f>off_fin!H17</f>
        <v>8.0550696238954611E-3</v>
      </c>
      <c r="I80" s="4">
        <f>off_fin!I17</f>
        <v>6.7560515013143085E-3</v>
      </c>
      <c r="J80" s="4">
        <f>off_fin!J17</f>
        <v>5.4785265575802988E-3</v>
      </c>
      <c r="K80" s="4">
        <f>off_fin!K17</f>
        <v>4.3776557188730525E-3</v>
      </c>
      <c r="L80" s="4">
        <f>off_fin!L17</f>
        <v>3.4352206927986684E-3</v>
      </c>
      <c r="M80" s="4">
        <f>off_fin!M17</f>
        <v>2.6131270713803945E-3</v>
      </c>
      <c r="N80" s="4">
        <f>off_fin!N17</f>
        <v>1.8751354039729939E-3</v>
      </c>
      <c r="O80" s="4">
        <f>off_fin!O17</f>
        <v>1.3017743502836687E-3</v>
      </c>
      <c r="P80" s="4">
        <f>off_fin!P17</f>
        <v>7.8253282759777054E-4</v>
      </c>
    </row>
    <row r="81" spans="1:16">
      <c r="A81" s="5" t="str">
        <f>off_fin!A18</f>
        <v>Sygedagpenge</v>
      </c>
      <c r="B81" s="5">
        <f>off_fin!B18</f>
        <v>0</v>
      </c>
      <c r="C81" s="4">
        <f>off_fin!C18</f>
        <v>4.2612010224652996E-3</v>
      </c>
      <c r="D81" s="4">
        <f>off_fin!D18</f>
        <v>-5.1178716661182122E-4</v>
      </c>
      <c r="E81" s="4">
        <f>off_fin!E18</f>
        <v>1.004375592851825E-3</v>
      </c>
      <c r="F81" s="4">
        <f>off_fin!F18</f>
        <v>-1.6823450287895003E-4</v>
      </c>
      <c r="G81" s="4">
        <f>off_fin!G18</f>
        <v>-2.7816059134755378E-4</v>
      </c>
      <c r="H81" s="4">
        <f>off_fin!H18</f>
        <v>-2.7545796052119709E-4</v>
      </c>
      <c r="I81" s="4">
        <f>off_fin!I18</f>
        <v>-3.3476370173712855E-4</v>
      </c>
      <c r="J81" s="4">
        <f>off_fin!J18</f>
        <v>-3.7687157231036661E-4</v>
      </c>
      <c r="K81" s="4">
        <f>off_fin!K18</f>
        <v>-4.0777203402286855E-4</v>
      </c>
      <c r="L81" s="4">
        <f>off_fin!L18</f>
        <v>-4.2945135127747669E-4</v>
      </c>
      <c r="M81" s="4">
        <f>off_fin!M18</f>
        <v>-4.4362084881210961E-4</v>
      </c>
      <c r="N81" s="4">
        <f>off_fin!N18</f>
        <v>-4.534293964980618E-4</v>
      </c>
      <c r="O81" s="4">
        <f>off_fin!O18</f>
        <v>-4.5338623093060804E-4</v>
      </c>
      <c r="P81" s="4">
        <f>off_fin!P18</f>
        <v>-4.5198686173364422E-4</v>
      </c>
    </row>
    <row r="82" spans="1:16">
      <c r="A82" s="5" t="str">
        <f>off_fin!A19</f>
        <v>Andre lbd. overførsler</v>
      </c>
      <c r="B82" s="5">
        <f>off_fin!B19</f>
        <v>0</v>
      </c>
      <c r="C82" s="4">
        <f>off_fin!C19</f>
        <v>1.3283593453057962E-2</v>
      </c>
      <c r="D82" s="4">
        <f>off_fin!D19</f>
        <v>-2.8885526061648292E-3</v>
      </c>
      <c r="E82" s="4">
        <f>off_fin!E19</f>
        <v>-1.2429312963240235E-3</v>
      </c>
      <c r="F82" s="4">
        <f>off_fin!F19</f>
        <v>1.0018104432365504E-3</v>
      </c>
      <c r="G82" s="4">
        <f>off_fin!G19</f>
        <v>4.6823518861160984E-4</v>
      </c>
      <c r="H82" s="4">
        <f>off_fin!H19</f>
        <v>1.2538838266884511E-4</v>
      </c>
      <c r="I82" s="4">
        <f>off_fin!I19</f>
        <v>2.7290373237720544E-4</v>
      </c>
      <c r="J82" s="4">
        <f>off_fin!J19</f>
        <v>3.3446035707851429E-4</v>
      </c>
      <c r="K82" s="4">
        <f>off_fin!K19</f>
        <v>3.9567524899775108E-4</v>
      </c>
      <c r="L82" s="4">
        <f>off_fin!L19</f>
        <v>4.657144816653247E-4</v>
      </c>
      <c r="M82" s="4">
        <f>off_fin!M19</f>
        <v>5.3188934387260467E-4</v>
      </c>
      <c r="N82" s="4">
        <f>off_fin!N19</f>
        <v>5.9226203353679452E-4</v>
      </c>
      <c r="O82" s="4">
        <f>off_fin!O19</f>
        <v>6.5687962643057318E-4</v>
      </c>
      <c r="P82" s="4">
        <f>off_fin!P19</f>
        <v>7.1262263926330505E-4</v>
      </c>
    </row>
    <row r="83" spans="1:16">
      <c r="A83" s="5" t="str">
        <f>off_fin!A20</f>
        <v>Kapitaloverførsler</v>
      </c>
      <c r="B83" s="5">
        <f>off_fin!B20</f>
        <v>0</v>
      </c>
      <c r="C83" s="4">
        <f>off_fin!C20</f>
        <v>3.8786891349186225E-3</v>
      </c>
      <c r="D83" s="4">
        <f>off_fin!D20</f>
        <v>-4.796669468628556E-4</v>
      </c>
      <c r="E83" s="4">
        <f>off_fin!E20</f>
        <v>2.6508339145858706E-5</v>
      </c>
      <c r="F83" s="4">
        <f>off_fin!F20</f>
        <v>9.3665947167687058E-4</v>
      </c>
      <c r="G83" s="4">
        <f>off_fin!G20</f>
        <v>1.0646455222145801E-3</v>
      </c>
      <c r="H83" s="4">
        <f>off_fin!H20</f>
        <v>1.2687872644377429E-3</v>
      </c>
      <c r="I83" s="4">
        <f>off_fin!I20</f>
        <v>1.4674912209813318E-3</v>
      </c>
      <c r="J83" s="4">
        <f>off_fin!J20</f>
        <v>1.6338767374468599E-3</v>
      </c>
      <c r="K83" s="4">
        <f>off_fin!K20</f>
        <v>1.7830447068892252E-3</v>
      </c>
      <c r="L83" s="4">
        <f>off_fin!L20</f>
        <v>1.9181250655751492E-3</v>
      </c>
      <c r="M83" s="4">
        <f>off_fin!M20</f>
        <v>2.038389425445597E-3</v>
      </c>
      <c r="N83" s="4">
        <f>off_fin!N20</f>
        <v>2.1435284083545225E-3</v>
      </c>
      <c r="O83" s="4">
        <f>off_fin!O20</f>
        <v>2.2410468569099562E-3</v>
      </c>
      <c r="P83" s="4">
        <f>off_fin!P20</f>
        <v>2.3242832206344377E-3</v>
      </c>
    </row>
    <row r="84" spans="1:16">
      <c r="A84" s="5" t="str">
        <f>off_fin!A21</f>
        <v>Subsidier ekskl. løntilskud</v>
      </c>
      <c r="B84" s="5">
        <f>off_fin!B21</f>
        <v>0</v>
      </c>
      <c r="C84" s="4">
        <f>off_fin!C21</f>
        <v>1.6999585993892286E-2</v>
      </c>
      <c r="D84" s="4">
        <f>off_fin!D21</f>
        <v>-2.8770172469125832E-3</v>
      </c>
      <c r="E84" s="4">
        <f>off_fin!E21</f>
        <v>4.5916894867037428E-4</v>
      </c>
      <c r="F84" s="4">
        <f>off_fin!F21</f>
        <v>5.1832942498455381E-3</v>
      </c>
      <c r="G84" s="4">
        <f>off_fin!G21</f>
        <v>6.0744529211227416E-3</v>
      </c>
      <c r="H84" s="4">
        <f>off_fin!H21</f>
        <v>7.3430346412490799E-3</v>
      </c>
      <c r="I84" s="4">
        <f>off_fin!I21</f>
        <v>8.557014982439437E-3</v>
      </c>
      <c r="J84" s="4">
        <f>off_fin!J21</f>
        <v>9.5907718388419383E-3</v>
      </c>
      <c r="K84" s="4">
        <f>off_fin!K21</f>
        <v>1.0518933812170062E-2</v>
      </c>
      <c r="L84" s="4">
        <f>off_fin!L21</f>
        <v>1.1357732522091712E-2</v>
      </c>
      <c r="M84" s="4">
        <f>off_fin!M21</f>
        <v>1.2104936776319963E-2</v>
      </c>
      <c r="N84" s="4">
        <f>off_fin!N21</f>
        <v>1.2760670907058458E-2</v>
      </c>
      <c r="O84" s="4">
        <f>off_fin!O21</f>
        <v>1.3362692186511094E-2</v>
      </c>
      <c r="P84" s="4">
        <f>off_fin!P21</f>
        <v>1.3879613974050464E-2</v>
      </c>
    </row>
    <row r="85" spans="1:16">
      <c r="A85" s="17" t="str">
        <f>off_fin!A22</f>
        <v>Løntilskud</v>
      </c>
      <c r="B85" s="17">
        <f>off_fin!B22</f>
        <v>0</v>
      </c>
      <c r="C85" s="19">
        <f>off_fin!C22</f>
        <v>2.2819760683575524E-2</v>
      </c>
      <c r="D85" s="19">
        <f>off_fin!D22</f>
        <v>1.5544012142021113E-3</v>
      </c>
      <c r="E85" s="19">
        <f>off_fin!E22</f>
        <v>2.4891288271269574E-3</v>
      </c>
      <c r="F85" s="19">
        <f>off_fin!F22</f>
        <v>3.4418642696994461E-3</v>
      </c>
      <c r="G85" s="19">
        <f>off_fin!G22</f>
        <v>2.4693795332804969E-3</v>
      </c>
      <c r="H85" s="19">
        <f>off_fin!H22</f>
        <v>2.0720543299105054E-3</v>
      </c>
      <c r="I85" s="19">
        <f>off_fin!I22</f>
        <v>1.7402055455180698E-3</v>
      </c>
      <c r="J85" s="19">
        <f>off_fin!J22</f>
        <v>1.4126603876817856E-3</v>
      </c>
      <c r="K85" s="19">
        <f>off_fin!K22</f>
        <v>1.1301499166247453E-3</v>
      </c>
      <c r="L85" s="19">
        <f>off_fin!L22</f>
        <v>8.8830636999687185E-4</v>
      </c>
      <c r="M85" s="19">
        <f>off_fin!M22</f>
        <v>6.7743109645881927E-4</v>
      </c>
      <c r="N85" s="19">
        <f>off_fin!N22</f>
        <v>4.8815334380514219E-4</v>
      </c>
      <c r="O85" s="19">
        <f>off_fin!O22</f>
        <v>3.4146162339521169E-4</v>
      </c>
      <c r="P85" s="19">
        <f>off_fin!P22</f>
        <v>2.0858549064906029E-4</v>
      </c>
    </row>
    <row r="86" spans="1:16">
      <c r="A86" s="5"/>
      <c r="B86" s="5"/>
      <c r="C86" s="5"/>
      <c r="D86" s="5"/>
      <c r="E86" s="5"/>
      <c r="F86" s="5"/>
      <c r="G86" s="5"/>
      <c r="L86" s="5"/>
      <c r="M86" s="5"/>
      <c r="N86" s="5"/>
      <c r="O86" s="5"/>
      <c r="P86" s="5"/>
    </row>
    <row r="87" spans="1:16">
      <c r="A87" s="6" t="s">
        <v>38</v>
      </c>
      <c r="B87" s="4">
        <f>B63-(SUM(B65:B74)-SUM(B76:B85))</f>
        <v>0</v>
      </c>
      <c r="C87" s="4">
        <f t="shared" ref="C87:G87" si="14">C63-(SUM(C65:C74)-SUM(C76:C85))</f>
        <v>1.2434497875801753E-14</v>
      </c>
      <c r="D87" s="4">
        <f t="shared" si="14"/>
        <v>1.2406742300186124E-14</v>
      </c>
      <c r="E87" s="4">
        <f t="shared" si="14"/>
        <v>8.6874951676918499E-15</v>
      </c>
      <c r="F87" s="4">
        <f t="shared" si="14"/>
        <v>8.8262730457699945E-15</v>
      </c>
      <c r="G87" s="4">
        <f t="shared" si="14"/>
        <v>-3.858025010572419E-15</v>
      </c>
      <c r="H87" s="4">
        <f t="shared" ref="H87:K87" si="15">H63-(SUM(H65:H74)-SUM(H76:H85))</f>
        <v>4.6906922790412864E-15</v>
      </c>
      <c r="I87" s="4">
        <f t="shared" si="15"/>
        <v>1.0547118733938987E-15</v>
      </c>
      <c r="J87" s="4">
        <f t="shared" si="15"/>
        <v>-1.1823875212257917E-14</v>
      </c>
      <c r="K87" s="4">
        <f t="shared" si="15"/>
        <v>-1.8263168755083825E-14</v>
      </c>
      <c r="L87" s="4">
        <f t="shared" ref="L87:P87" si="16">L63-(SUM(L65:L74)-SUM(L76:L85))</f>
        <v>1.7985612998927536E-14</v>
      </c>
      <c r="M87" s="4">
        <f t="shared" si="16"/>
        <v>-3.0253577421035516E-15</v>
      </c>
      <c r="N87" s="4">
        <f t="shared" si="16"/>
        <v>8.992806499463768E-15</v>
      </c>
      <c r="O87" s="4">
        <f t="shared" si="16"/>
        <v>-1.6653345369377348E-15</v>
      </c>
      <c r="P87" s="4">
        <f t="shared" si="16"/>
        <v>-1.8318679906315083E-15</v>
      </c>
    </row>
    <row r="88" spans="1:16">
      <c r="L88" s="5"/>
      <c r="M88" s="5"/>
      <c r="N88" s="5"/>
      <c r="O88" s="5"/>
      <c r="P88" s="5"/>
    </row>
    <row r="89" spans="1:16">
      <c r="L89" s="5"/>
      <c r="M89" s="5"/>
      <c r="N89" s="5"/>
      <c r="O89" s="5"/>
      <c r="P89" s="5"/>
    </row>
    <row r="90" spans="1:16" ht="18.75">
      <c r="A90" s="3" t="s">
        <v>39</v>
      </c>
      <c r="B90" s="5"/>
      <c r="C90" s="5"/>
      <c r="D90" s="5"/>
      <c r="E90" s="5"/>
      <c r="F90" s="5"/>
      <c r="G90" s="5"/>
      <c r="L90" s="5"/>
      <c r="M90" s="5"/>
      <c r="N90" s="5"/>
      <c r="O90" s="5"/>
      <c r="P90" s="5"/>
    </row>
    <row r="91" spans="1:16">
      <c r="A91" s="15"/>
      <c r="B91" s="15">
        <f>B2</f>
        <v>2021</v>
      </c>
      <c r="C91" s="15">
        <f t="shared" ref="C91:G91" si="17">C2</f>
        <v>2022</v>
      </c>
      <c r="D91" s="15">
        <f t="shared" si="17"/>
        <v>2023</v>
      </c>
      <c r="E91" s="15">
        <f t="shared" si="17"/>
        <v>2024</v>
      </c>
      <c r="F91" s="15">
        <f t="shared" si="17"/>
        <v>2025</v>
      </c>
      <c r="G91" s="15">
        <f t="shared" si="17"/>
        <v>2026</v>
      </c>
      <c r="H91" s="15">
        <f t="shared" ref="H91:K91" si="18">H2</f>
        <v>2027</v>
      </c>
      <c r="I91" s="15">
        <f t="shared" si="18"/>
        <v>2028</v>
      </c>
      <c r="J91" s="15">
        <f t="shared" si="18"/>
        <v>2029</v>
      </c>
      <c r="K91" s="15">
        <f t="shared" si="18"/>
        <v>2030</v>
      </c>
      <c r="L91" s="15">
        <f t="shared" ref="L91:P91" si="19">L2</f>
        <v>2031</v>
      </c>
      <c r="M91" s="15">
        <f t="shared" si="19"/>
        <v>2032</v>
      </c>
      <c r="N91" s="15">
        <f t="shared" si="19"/>
        <v>2033</v>
      </c>
      <c r="O91" s="15">
        <f t="shared" si="19"/>
        <v>2034</v>
      </c>
      <c r="P91" s="15">
        <f t="shared" si="19"/>
        <v>2035</v>
      </c>
    </row>
    <row r="92" spans="1:16">
      <c r="A92" s="5"/>
      <c r="B92" s="5"/>
      <c r="C92" s="5"/>
      <c r="D92" s="5"/>
      <c r="E92" s="5"/>
      <c r="F92" s="5"/>
      <c r="G92" s="5"/>
      <c r="L92" s="5"/>
      <c r="M92" s="5"/>
      <c r="N92" s="5"/>
      <c r="O92" s="5"/>
      <c r="P92" s="5"/>
    </row>
    <row r="93" spans="1:16">
      <c r="A93" s="6" t="str">
        <f>'CP-fordelt'!A2</f>
        <v>I alt</v>
      </c>
      <c r="B93" s="6">
        <f>'CP-fordelt'!B2</f>
        <v>0</v>
      </c>
      <c r="C93" s="20">
        <f>'CP-fordelt'!C2</f>
        <v>-1.1196670425053568</v>
      </c>
      <c r="D93" s="20">
        <f>'CP-fordelt'!D2</f>
        <v>0.12763216049160864</v>
      </c>
      <c r="E93" s="20">
        <f>'CP-fordelt'!E2</f>
        <v>0.21953481320018398</v>
      </c>
      <c r="F93" s="20">
        <f>'CP-fordelt'!F2</f>
        <v>-0.16699716424318778</v>
      </c>
      <c r="G93" s="20">
        <f>'CP-fordelt'!G2</f>
        <v>-6.6215602177122079E-2</v>
      </c>
      <c r="H93" s="20">
        <f>'CP-fordelt'!H2</f>
        <v>-5.0889374389639919E-2</v>
      </c>
      <c r="I93" s="20">
        <f>'CP-fordelt'!I2</f>
        <v>-4.5249457861018527E-2</v>
      </c>
      <c r="J93" s="20">
        <f>'CP-fordelt'!J2</f>
        <v>-3.2141567247656599E-2</v>
      </c>
      <c r="K93" s="20">
        <f>'CP-fordelt'!K2</f>
        <v>-2.0146996521996918E-2</v>
      </c>
      <c r="L93" s="20">
        <f>'CP-fordelt'!L2</f>
        <v>-1.0043265573500548E-2</v>
      </c>
      <c r="M93" s="20">
        <f>'CP-fordelt'!M2</f>
        <v>-2.3393832244700263E-4</v>
      </c>
      <c r="N93" s="20">
        <f>'CP-fordelt'!N2</f>
        <v>9.915646253189081E-3</v>
      </c>
      <c r="O93" s="20">
        <f>'CP-fordelt'!O2</f>
        <v>1.7331572869094813E-2</v>
      </c>
      <c r="P93" s="20">
        <f>'CP-fordelt'!P2</f>
        <v>2.6069185862209743E-2</v>
      </c>
    </row>
    <row r="94" spans="1:16">
      <c r="A94" s="6" t="str">
        <f>'CP-fordelt'!A3</f>
        <v>Bolig</v>
      </c>
      <c r="B94" s="6">
        <f>'CP-fordelt'!B3</f>
        <v>0</v>
      </c>
      <c r="C94" s="20">
        <f>'CP-fordelt'!C3</f>
        <v>-0.13388224271623228</v>
      </c>
      <c r="D94" s="20">
        <f>'CP-fordelt'!D3</f>
        <v>-0.12867053285490204</v>
      </c>
      <c r="E94" s="20">
        <f>'CP-fordelt'!E3</f>
        <v>-0.11426093660532599</v>
      </c>
      <c r="F94" s="20">
        <f>'CP-fordelt'!F3</f>
        <v>-0.11334378984817484</v>
      </c>
      <c r="G94" s="20">
        <f>'CP-fordelt'!G3</f>
        <v>-0.11185100313100271</v>
      </c>
      <c r="H94" s="20">
        <f>'CP-fordelt'!H3</f>
        <v>-0.10977112301321368</v>
      </c>
      <c r="I94" s="20">
        <f>'CP-fordelt'!I3</f>
        <v>-0.10745859216260145</v>
      </c>
      <c r="J94" s="20">
        <f>'CP-fordelt'!J3</f>
        <v>-0.10465758689945925</v>
      </c>
      <c r="K94" s="20">
        <f>'CP-fordelt'!K3</f>
        <v>-0.10134899136585718</v>
      </c>
      <c r="L94" s="20">
        <f>'CP-fordelt'!L3</f>
        <v>-9.7614588996464136E-2</v>
      </c>
      <c r="M94" s="20">
        <f>'CP-fordelt'!M3</f>
        <v>-9.3492632469760473E-2</v>
      </c>
      <c r="N94" s="20">
        <f>'CP-fordelt'!N3</f>
        <v>-8.8988043557947094E-2</v>
      </c>
      <c r="O94" s="20">
        <f>'CP-fordelt'!O3</f>
        <v>-8.4224947143740625E-2</v>
      </c>
      <c r="P94" s="20">
        <f>'CP-fordelt'!P3</f>
        <v>-7.9193025603763179E-2</v>
      </c>
    </row>
    <row r="95" spans="1:16">
      <c r="A95" s="6" t="str">
        <f>'CP-fordelt'!A4</f>
        <v>Fødevarer</v>
      </c>
      <c r="B95" s="6">
        <f>'CP-fordelt'!B4</f>
        <v>0</v>
      </c>
      <c r="C95" s="20">
        <f>'CP-fordelt'!C4</f>
        <v>-0.82679000664674929</v>
      </c>
      <c r="D95" s="20">
        <f>'CP-fordelt'!D4</f>
        <v>0.10659619347304083</v>
      </c>
      <c r="E95" s="20">
        <f>'CP-fordelt'!E4</f>
        <v>0.26624373787196287</v>
      </c>
      <c r="F95" s="20">
        <f>'CP-fordelt'!F4</f>
        <v>1.9943718115644771E-2</v>
      </c>
      <c r="G95" s="20">
        <f>'CP-fordelt'!G4</f>
        <v>3.9628708850902861E-2</v>
      </c>
      <c r="H95" s="20">
        <f>'CP-fordelt'!H4</f>
        <v>5.2079872492272195E-2</v>
      </c>
      <c r="I95" s="20">
        <f>'CP-fordelt'!I4</f>
        <v>5.6296520450493936E-2</v>
      </c>
      <c r="J95" s="20">
        <f>'CP-fordelt'!J4</f>
        <v>6.3232721807082726E-2</v>
      </c>
      <c r="K95" s="20">
        <f>'CP-fordelt'!K4</f>
        <v>6.9075188234468676E-2</v>
      </c>
      <c r="L95" s="20">
        <f>'CP-fordelt'!L4</f>
        <v>7.296083630237149E-2</v>
      </c>
      <c r="M95" s="20">
        <f>'CP-fordelt'!M4</f>
        <v>7.6014508726296448E-2</v>
      </c>
      <c r="N95" s="20">
        <f>'CP-fordelt'!N4</f>
        <v>7.8877066116400663E-2</v>
      </c>
      <c r="O95" s="20">
        <f>'CP-fordelt'!O4</f>
        <v>7.9954132915549536E-2</v>
      </c>
      <c r="P95" s="20">
        <f>'CP-fordelt'!P4</f>
        <v>8.1593115223133061E-2</v>
      </c>
    </row>
    <row r="96" spans="1:16">
      <c r="A96" s="6" t="str">
        <f>'CP-fordelt'!A5</f>
        <v>Energi</v>
      </c>
      <c r="B96" s="6">
        <f>'CP-fordelt'!B5</f>
        <v>0</v>
      </c>
      <c r="C96" s="20">
        <f>'CP-fordelt'!C5</f>
        <v>-0.56343016160008697</v>
      </c>
      <c r="D96" s="20">
        <f>'CP-fordelt'!D5</f>
        <v>-0.69186719364058291</v>
      </c>
      <c r="E96" s="20">
        <f>'CP-fordelt'!E5</f>
        <v>-0.46699194586025117</v>
      </c>
      <c r="F96" s="20">
        <f>'CP-fordelt'!F5</f>
        <v>-0.37297790120900398</v>
      </c>
      <c r="G96" s="20">
        <f>'CP-fordelt'!G5</f>
        <v>-0.33423702756794071</v>
      </c>
      <c r="H96" s="20">
        <f>'CP-fordelt'!H5</f>
        <v>-0.29518495544885726</v>
      </c>
      <c r="I96" s="20">
        <f>'CP-fordelt'!I5</f>
        <v>-0.25812303718768526</v>
      </c>
      <c r="J96" s="20">
        <f>'CP-fordelt'!J5</f>
        <v>-0.22387776938649351</v>
      </c>
      <c r="K96" s="20">
        <f>'CP-fordelt'!K5</f>
        <v>-0.19150656268859256</v>
      </c>
      <c r="L96" s="20">
        <f>'CP-fordelt'!L5</f>
        <v>-0.16096647483734294</v>
      </c>
      <c r="M96" s="20">
        <f>'CP-fordelt'!M5</f>
        <v>-0.13234239351456178</v>
      </c>
      <c r="N96" s="20">
        <f>'CP-fordelt'!N5</f>
        <v>-0.10549045808665447</v>
      </c>
      <c r="O96" s="20">
        <f>'CP-fordelt'!O5</f>
        <v>-8.0397691594191745E-2</v>
      </c>
      <c r="P96" s="20">
        <f>'CP-fordelt'!P5</f>
        <v>-5.7066064744459855E-2</v>
      </c>
    </row>
    <row r="97" spans="1:16">
      <c r="A97" s="6" t="str">
        <f>'CP-fordelt'!A6</f>
        <v>Transportbrændsler</v>
      </c>
      <c r="B97" s="6">
        <f>'CP-fordelt'!B6</f>
        <v>0</v>
      </c>
      <c r="C97" s="20">
        <f>'CP-fordelt'!C6</f>
        <v>-1.4944492454056824</v>
      </c>
      <c r="D97" s="20">
        <f>'CP-fordelt'!D6</f>
        <v>-1.458134207908246</v>
      </c>
      <c r="E97" s="20">
        <f>'CP-fordelt'!E6</f>
        <v>-0.85978779036778308</v>
      </c>
      <c r="F97" s="20">
        <f>'CP-fordelt'!F6</f>
        <v>-0.55367462574200665</v>
      </c>
      <c r="G97" s="20">
        <f>'CP-fordelt'!G6</f>
        <v>-0.42088783959044473</v>
      </c>
      <c r="H97" s="20">
        <f>'CP-fordelt'!H6</f>
        <v>-0.34016409637702694</v>
      </c>
      <c r="I97" s="20">
        <f>'CP-fordelt'!I6</f>
        <v>-0.29113528590030135</v>
      </c>
      <c r="J97" s="20">
        <f>'CP-fordelt'!J6</f>
        <v>-0.25968624965647669</v>
      </c>
      <c r="K97" s="20">
        <f>'CP-fordelt'!K6</f>
        <v>-0.23737892587063492</v>
      </c>
      <c r="L97" s="20">
        <f>'CP-fordelt'!L6</f>
        <v>-0.22077107307308941</v>
      </c>
      <c r="M97" s="20">
        <f>'CP-fordelt'!M6</f>
        <v>-0.20790385479269036</v>
      </c>
      <c r="N97" s="20">
        <f>'CP-fordelt'!N6</f>
        <v>-0.19725239587232712</v>
      </c>
      <c r="O97" s="20">
        <f>'CP-fordelt'!O6</f>
        <v>-0.18860313905927351</v>
      </c>
      <c r="P97" s="20">
        <f>'CP-fordelt'!P6</f>
        <v>-0.18123090487515148</v>
      </c>
    </row>
    <row r="98" spans="1:16">
      <c r="A98" s="6" t="str">
        <f>'CP-fordelt'!A7</f>
        <v>Bilkøb</v>
      </c>
      <c r="B98" s="6">
        <f>'CP-fordelt'!B7</f>
        <v>0</v>
      </c>
      <c r="C98" s="20">
        <f>'CP-fordelt'!C7</f>
        <v>-7.5554512941317986</v>
      </c>
      <c r="D98" s="20">
        <f>'CP-fordelt'!D7</f>
        <v>4.2086896820361819</v>
      </c>
      <c r="E98" s="20">
        <f>'CP-fordelt'!E7</f>
        <v>1.4406923994703336</v>
      </c>
      <c r="F98" s="20">
        <f>'CP-fordelt'!F7</f>
        <v>-1.7484494496101677</v>
      </c>
      <c r="G98" s="20">
        <f>'CP-fordelt'!G7</f>
        <v>-0.15941115103097481</v>
      </c>
      <c r="H98" s="20">
        <f>'CP-fordelt'!H7</f>
        <v>-0.14170367222708924</v>
      </c>
      <c r="I98" s="20">
        <f>'CP-fordelt'!I7</f>
        <v>-0.1770571354288486</v>
      </c>
      <c r="J98" s="20">
        <f>'CP-fordelt'!J7</f>
        <v>-0.1435703644764974</v>
      </c>
      <c r="K98" s="20">
        <f>'CP-fordelt'!K7</f>
        <v>-0.13619141802551082</v>
      </c>
      <c r="L98" s="20">
        <f>'CP-fordelt'!L7</f>
        <v>-0.14118741623216913</v>
      </c>
      <c r="M98" s="20">
        <f>'CP-fordelt'!M7</f>
        <v>-0.14182912195865871</v>
      </c>
      <c r="N98" s="20">
        <f>'CP-fordelt'!N7</f>
        <v>-0.13744221687724822</v>
      </c>
      <c r="O98" s="20">
        <f>'CP-fordelt'!O7</f>
        <v>-0.14820688959523709</v>
      </c>
      <c r="P98" s="20">
        <f>'CP-fordelt'!P7</f>
        <v>-0.14170170070874066</v>
      </c>
    </row>
    <row r="99" spans="1:16">
      <c r="A99" s="6" t="str">
        <f>'CP-fordelt'!A8</f>
        <v>Varige forbrugsgoder</v>
      </c>
      <c r="B99" s="6">
        <f>'CP-fordelt'!B8</f>
        <v>0</v>
      </c>
      <c r="C99" s="20">
        <f>'CP-fordelt'!C8</f>
        <v>-1.7485418797991148</v>
      </c>
      <c r="D99" s="20">
        <f>'CP-fordelt'!D8</f>
        <v>-5.5201858063036457E-2</v>
      </c>
      <c r="E99" s="20">
        <f>'CP-fordelt'!E8</f>
        <v>0.44768249591642384</v>
      </c>
      <c r="F99" s="20">
        <f>'CP-fordelt'!F8</f>
        <v>-7.5232116396695137E-2</v>
      </c>
      <c r="G99" s="20">
        <f>'CP-fordelt'!G8</f>
        <v>-3.5985166715102324E-2</v>
      </c>
      <c r="H99" s="20">
        <f>'CP-fordelt'!H8</f>
        <v>-3.595013570645289E-3</v>
      </c>
      <c r="I99" s="20">
        <f>'CP-fordelt'!I8</f>
        <v>1.1897060918553137E-2</v>
      </c>
      <c r="J99" s="20">
        <f>'CP-fordelt'!J8</f>
        <v>3.5290415692545984E-2</v>
      </c>
      <c r="K99" s="20">
        <f>'CP-fordelt'!K8</f>
        <v>5.7821523455769963E-2</v>
      </c>
      <c r="L99" s="20">
        <f>'CP-fordelt'!L8</f>
        <v>7.6181182075707454E-2</v>
      </c>
      <c r="M99" s="20">
        <f>'CP-fordelt'!M8</f>
        <v>9.2302920128983779E-2</v>
      </c>
      <c r="N99" s="20">
        <f>'CP-fordelt'!N8</f>
        <v>0.10773591380666137</v>
      </c>
      <c r="O99" s="20">
        <f>'CP-fordelt'!O8</f>
        <v>0.11806362510220492</v>
      </c>
      <c r="P99" s="20">
        <f>'CP-fordelt'!P8</f>
        <v>0.12899155653589567</v>
      </c>
    </row>
    <row r="100" spans="1:16">
      <c r="A100" s="6" t="str">
        <f>'CP-fordelt'!A9</f>
        <v>Tjenesteydelser</v>
      </c>
      <c r="B100" s="6">
        <f>'CP-fordelt'!B9</f>
        <v>0</v>
      </c>
      <c r="C100" s="20">
        <f>'CP-fordelt'!C9</f>
        <v>-0.67625922767133861</v>
      </c>
      <c r="D100" s="20">
        <f>'CP-fordelt'!D9</f>
        <v>-6.0178917829167844E-2</v>
      </c>
      <c r="E100" s="20">
        <f>'CP-fordelt'!E9</f>
        <v>0.20580545540274109</v>
      </c>
      <c r="F100" s="20">
        <f>'CP-fordelt'!F9</f>
        <v>-4.8231950111732314E-2</v>
      </c>
      <c r="G100" s="20">
        <f>'CP-fordelt'!G9</f>
        <v>-4.1357918877982236E-2</v>
      </c>
      <c r="H100" s="20">
        <f>'CP-fordelt'!H9</f>
        <v>-3.2602176931750826E-2</v>
      </c>
      <c r="I100" s="20">
        <f>'CP-fordelt'!I9</f>
        <v>-2.9179086601938131E-2</v>
      </c>
      <c r="J100" s="20">
        <f>'CP-fordelt'!J9</f>
        <v>-1.9482083623334479E-2</v>
      </c>
      <c r="K100" s="20">
        <f>'CP-fordelt'!K9</f>
        <v>-7.98537278425826E-3</v>
      </c>
      <c r="L100" s="20">
        <f>'CP-fordelt'!L9</f>
        <v>3.0804057884026292E-3</v>
      </c>
      <c r="M100" s="20">
        <f>'CP-fordelt'!M9</f>
        <v>1.4185246323794587E-2</v>
      </c>
      <c r="N100" s="20">
        <f>'CP-fordelt'!N9</f>
        <v>2.5853805975040167E-2</v>
      </c>
      <c r="O100" s="20">
        <f>'CP-fordelt'!O9</f>
        <v>3.5483666306257433E-2</v>
      </c>
      <c r="P100" s="20">
        <f>'CP-fordelt'!P9</f>
        <v>4.5734940395658619E-2</v>
      </c>
    </row>
    <row r="101" spans="1:16">
      <c r="A101" s="18" t="str">
        <f>'CP-fordelt'!A10</f>
        <v>Turistrejser</v>
      </c>
      <c r="B101" s="18">
        <f>'CP-fordelt'!B10</f>
        <v>0</v>
      </c>
      <c r="C101" s="21">
        <f>'CP-fordelt'!C10</f>
        <v>-0.69145369276885082</v>
      </c>
      <c r="D101" s="21">
        <f>'CP-fordelt'!D10</f>
        <v>-0.19362293501484773</v>
      </c>
      <c r="E101" s="21">
        <f>'CP-fordelt'!E10</f>
        <v>0.14634270740301325</v>
      </c>
      <c r="F101" s="21">
        <f>'CP-fordelt'!F10</f>
        <v>-0.16131710973843472</v>
      </c>
      <c r="G101" s="21">
        <f>'CP-fordelt'!G10</f>
        <v>-0.14487494666148848</v>
      </c>
      <c r="H101" s="21">
        <f>'CP-fordelt'!H10</f>
        <v>-0.12549803691715988</v>
      </c>
      <c r="I101" s="21">
        <f>'CP-fordelt'!I10</f>
        <v>-0.11308821393407609</v>
      </c>
      <c r="J101" s="21">
        <f>'CP-fordelt'!J10</f>
        <v>-9.2774727857158901E-2</v>
      </c>
      <c r="K101" s="21">
        <f>'CP-fordelt'!K10</f>
        <v>-7.0080341813327784E-2</v>
      </c>
      <c r="L101" s="21">
        <f>'CP-fordelt'!L10</f>
        <v>-4.8010944972032288E-2</v>
      </c>
      <c r="M101" s="21">
        <f>'CP-fordelt'!M10</f>
        <v>-2.606759099438305E-2</v>
      </c>
      <c r="N101" s="21">
        <f>'CP-fordelt'!N10</f>
        <v>-3.5667067584510548E-3</v>
      </c>
      <c r="O101" s="21">
        <f>'CP-fordelt'!O10</f>
        <v>1.597787151490504E-2</v>
      </c>
      <c r="P101" s="21">
        <f>'CP-fordelt'!P10</f>
        <v>3.6003819755148214E-2</v>
      </c>
    </row>
    <row r="102" spans="1:16">
      <c r="A102" s="6"/>
      <c r="B102" s="5"/>
      <c r="C102" s="5"/>
      <c r="D102" s="5"/>
      <c r="E102" s="5"/>
      <c r="F102" s="5"/>
      <c r="G102" s="5"/>
      <c r="L102" s="5"/>
      <c r="M102" s="5"/>
      <c r="N102" s="5"/>
      <c r="O102" s="5"/>
      <c r="P102" s="5"/>
    </row>
    <row r="103" spans="1:16">
      <c r="A103" s="5"/>
      <c r="B103" s="5"/>
      <c r="C103" s="5"/>
      <c r="D103" s="5"/>
      <c r="E103" s="5"/>
      <c r="F103" s="5"/>
      <c r="G103" s="5"/>
      <c r="L103" s="5"/>
      <c r="M103" s="5"/>
      <c r="N103" s="5"/>
      <c r="O103" s="5"/>
      <c r="P103" s="5"/>
    </row>
    <row r="104" spans="1:16" ht="18.75">
      <c r="A104" s="3" t="s">
        <v>40</v>
      </c>
      <c r="B104" s="5"/>
      <c r="C104" s="5"/>
      <c r="D104" s="5"/>
      <c r="E104" s="5"/>
      <c r="F104" s="5"/>
      <c r="G104" s="5"/>
      <c r="L104" s="5"/>
      <c r="M104" s="5"/>
      <c r="N104" s="5"/>
      <c r="O104" s="5"/>
      <c r="P104" s="5"/>
    </row>
    <row r="105" spans="1:16">
      <c r="A105" s="15"/>
      <c r="B105" s="15">
        <f>B2</f>
        <v>2021</v>
      </c>
      <c r="C105" s="15">
        <f t="shared" ref="C105:G105" si="20">C2</f>
        <v>2022</v>
      </c>
      <c r="D105" s="15">
        <f t="shared" si="20"/>
        <v>2023</v>
      </c>
      <c r="E105" s="15">
        <f t="shared" si="20"/>
        <v>2024</v>
      </c>
      <c r="F105" s="15">
        <f t="shared" si="20"/>
        <v>2025</v>
      </c>
      <c r="G105" s="15">
        <f t="shared" si="20"/>
        <v>2026</v>
      </c>
      <c r="H105" s="15">
        <f t="shared" ref="H105:K105" si="21">H2</f>
        <v>2027</v>
      </c>
      <c r="I105" s="15">
        <f t="shared" si="21"/>
        <v>2028</v>
      </c>
      <c r="J105" s="15">
        <f t="shared" si="21"/>
        <v>2029</v>
      </c>
      <c r="K105" s="15">
        <f t="shared" si="21"/>
        <v>2030</v>
      </c>
      <c r="L105" s="15">
        <f t="shared" ref="L105:P105" si="22">L2</f>
        <v>2031</v>
      </c>
      <c r="M105" s="15">
        <f t="shared" si="22"/>
        <v>2032</v>
      </c>
      <c r="N105" s="15">
        <f t="shared" si="22"/>
        <v>2033</v>
      </c>
      <c r="O105" s="15">
        <f t="shared" si="22"/>
        <v>2034</v>
      </c>
      <c r="P105" s="15">
        <f t="shared" si="22"/>
        <v>2035</v>
      </c>
    </row>
    <row r="106" spans="1:16">
      <c r="A106" s="5"/>
      <c r="B106" s="5"/>
      <c r="C106" s="5"/>
      <c r="D106" s="5"/>
      <c r="E106" s="5"/>
      <c r="F106" s="5"/>
      <c r="G106" s="5"/>
      <c r="L106" s="5"/>
      <c r="M106" s="5"/>
      <c r="N106" s="5"/>
      <c r="O106" s="5"/>
      <c r="P106" s="5"/>
    </row>
    <row r="107" spans="1:16">
      <c r="A107" s="5" t="str">
        <f>'IP-fordelt'!A2</f>
        <v>I alt</v>
      </c>
      <c r="B107" s="5">
        <f>'IP-fordelt'!B2</f>
        <v>0</v>
      </c>
      <c r="C107" s="4">
        <f>'IP-fordelt'!C2</f>
        <v>-3.3233751433534242</v>
      </c>
      <c r="D107" s="4">
        <f>'IP-fordelt'!D2</f>
        <v>1.8648285460409753E-2</v>
      </c>
      <c r="E107" s="4">
        <f>'IP-fordelt'!E2</f>
        <v>2.8944511375916804E-2</v>
      </c>
      <c r="F107" s="4">
        <f>'IP-fordelt'!F2</f>
        <v>-0.13996313689657036</v>
      </c>
      <c r="G107" s="4">
        <f>'IP-fordelt'!G2</f>
        <v>-0.12277295090177276</v>
      </c>
      <c r="H107" s="4">
        <f>'IP-fordelt'!H2</f>
        <v>-0.11390463566808284</v>
      </c>
      <c r="I107" s="4">
        <f>'IP-fordelt'!I2</f>
        <v>-0.10931878015069119</v>
      </c>
      <c r="J107" s="4">
        <f>'IP-fordelt'!J2</f>
        <v>-0.10140744698389215</v>
      </c>
      <c r="K107" s="4">
        <f>'IP-fordelt'!K2</f>
        <v>-9.3436864630791483E-2</v>
      </c>
      <c r="L107" s="4">
        <f>'IP-fordelt'!L2</f>
        <v>-8.6349268603080898E-2</v>
      </c>
      <c r="M107" s="4">
        <f>'IP-fordelt'!M2</f>
        <v>-7.9674942121710224E-2</v>
      </c>
      <c r="N107" s="4">
        <f>'IP-fordelt'!N2</f>
        <v>-7.3032106376069716E-2</v>
      </c>
      <c r="O107" s="4">
        <f>'IP-fordelt'!O2</f>
        <v>-6.7896611404971718E-2</v>
      </c>
      <c r="P107" s="4">
        <f>'IP-fordelt'!P2</f>
        <v>-6.2586112166795882E-2</v>
      </c>
    </row>
    <row r="108" spans="1:16">
      <c r="A108" s="5" t="str">
        <f>'IP-fordelt'!A3</f>
        <v>Landbrug</v>
      </c>
      <c r="B108" s="5">
        <f>'IP-fordelt'!B3</f>
        <v>0</v>
      </c>
      <c r="C108" s="4">
        <f>'IP-fordelt'!C3</f>
        <v>-0.90141384699152782</v>
      </c>
      <c r="D108" s="4">
        <f>'IP-fordelt'!D3</f>
        <v>-0.24418726787683864</v>
      </c>
      <c r="E108" s="4">
        <f>'IP-fordelt'!E3</f>
        <v>-0.71690017785339677</v>
      </c>
      <c r="F108" s="4">
        <f>'IP-fordelt'!F3</f>
        <v>-0.93459127026090938</v>
      </c>
      <c r="G108" s="4">
        <f>'IP-fordelt'!G3</f>
        <v>-1.0892147791131013</v>
      </c>
      <c r="H108" s="4">
        <f>'IP-fordelt'!H3</f>
        <v>-1.2191547470259523</v>
      </c>
      <c r="I108" s="4">
        <f>'IP-fordelt'!I3</f>
        <v>-1.3327763444451302</v>
      </c>
      <c r="J108" s="4">
        <f>'IP-fordelt'!J3</f>
        <v>-1.4307361192034018</v>
      </c>
      <c r="K108" s="4">
        <f>'IP-fordelt'!K3</f>
        <v>-1.515113035349569</v>
      </c>
      <c r="L108" s="4">
        <f>'IP-fordelt'!L3</f>
        <v>-1.587388995092831</v>
      </c>
      <c r="M108" s="4">
        <f>'IP-fordelt'!M3</f>
        <v>-1.648456383122554</v>
      </c>
      <c r="N108" s="4">
        <f>'IP-fordelt'!N3</f>
        <v>-1.699114506899202</v>
      </c>
      <c r="O108" s="4">
        <f>'IP-fordelt'!O3</f>
        <v>-1.7401853704325454</v>
      </c>
      <c r="P108" s="4">
        <f>'IP-fordelt'!P3</f>
        <v>-1.7729657417740574</v>
      </c>
    </row>
    <row r="109" spans="1:16">
      <c r="A109" s="5" t="str">
        <f>'IP-fordelt'!A4</f>
        <v>Udvinding</v>
      </c>
      <c r="B109" s="5">
        <f>'IP-fordelt'!B4</f>
        <v>0</v>
      </c>
      <c r="C109" s="4">
        <f>'IP-fordelt'!C4</f>
        <v>0</v>
      </c>
      <c r="D109" s="4">
        <f>'IP-fordelt'!D4</f>
        <v>-3.2580002984339274E-5</v>
      </c>
      <c r="E109" s="4">
        <f>'IP-fordelt'!E4</f>
        <v>1.5685917277963313E-3</v>
      </c>
      <c r="F109" s="4">
        <f>'IP-fordelt'!F4</f>
        <v>1.5651420244289227E-4</v>
      </c>
      <c r="G109" s="4">
        <f>'IP-fordelt'!G4</f>
        <v>-1.9796207283429013E-4</v>
      </c>
      <c r="H109" s="4">
        <f>'IP-fordelt'!H4</f>
        <v>-1.3778279535081595E-4</v>
      </c>
      <c r="I109" s="4">
        <f>'IP-fordelt'!I4</f>
        <v>-1.366845157724228E-4</v>
      </c>
      <c r="J109" s="4">
        <f>'IP-fordelt'!J4</f>
        <v>-1.3624832656544683E-4</v>
      </c>
      <c r="K109" s="4">
        <f>'IP-fordelt'!K4</f>
        <v>-1.3572605100931057E-4</v>
      </c>
      <c r="L109" s="4">
        <f>'IP-fordelt'!L4</f>
        <v>-1.3857850612586375E-4</v>
      </c>
      <c r="M109" s="4">
        <f>'IP-fordelt'!M4</f>
        <v>-1.3870819621786268E-4</v>
      </c>
      <c r="N109" s="4">
        <f>'IP-fordelt'!N4</f>
        <v>-1.3608849124269184E-4</v>
      </c>
      <c r="O109" s="4">
        <f>'IP-fordelt'!O4</f>
        <v>-1.3186293202904764E-4</v>
      </c>
      <c r="P109" s="4">
        <f>'IP-fordelt'!P4</f>
        <v>-1.2886544963341962E-4</v>
      </c>
    </row>
    <row r="110" spans="1:16">
      <c r="A110" s="5" t="str">
        <f>'IP-fordelt'!A5</f>
        <v>Raffinaderier</v>
      </c>
      <c r="B110" s="5">
        <f>'IP-fordelt'!B5</f>
        <v>0</v>
      </c>
      <c r="C110" s="4">
        <f>'IP-fordelt'!C5</f>
        <v>-2.4575223510040711</v>
      </c>
      <c r="D110" s="4">
        <f>'IP-fordelt'!D5</f>
        <v>-1.1295465905729163</v>
      </c>
      <c r="E110" s="4">
        <f>'IP-fordelt'!E5</f>
        <v>0.17553151496709773</v>
      </c>
      <c r="F110" s="4">
        <f>'IP-fordelt'!F5</f>
        <v>0.54756772240798224</v>
      </c>
      <c r="G110" s="4">
        <f>'IP-fordelt'!G5</f>
        <v>0.91154801280672881</v>
      </c>
      <c r="H110" s="4">
        <f>'IP-fordelt'!H5</f>
        <v>1.2243838043274557</v>
      </c>
      <c r="I110" s="4">
        <f>'IP-fordelt'!I5</f>
        <v>1.5028204148933577</v>
      </c>
      <c r="J110" s="4">
        <f>'IP-fordelt'!J5</f>
        <v>1.7522035622429488</v>
      </c>
      <c r="K110" s="4">
        <f>'IP-fordelt'!K5</f>
        <v>1.9742847267036678</v>
      </c>
      <c r="L110" s="4">
        <f>'IP-fordelt'!L5</f>
        <v>2.1725858568029555</v>
      </c>
      <c r="M110" s="4">
        <f>'IP-fordelt'!M5</f>
        <v>2.348790339531015</v>
      </c>
      <c r="N110" s="4">
        <f>'IP-fordelt'!N5</f>
        <v>2.5038852099273479</v>
      </c>
      <c r="O110" s="4">
        <f>'IP-fordelt'!O5</f>
        <v>2.64343794298878</v>
      </c>
      <c r="P110" s="4">
        <f>'IP-fordelt'!P5</f>
        <v>2.7642776114587431</v>
      </c>
    </row>
    <row r="111" spans="1:16">
      <c r="A111" s="5" t="str">
        <f>'IP-fordelt'!A6</f>
        <v>Forsyning</v>
      </c>
      <c r="B111" s="5">
        <f>'IP-fordelt'!B6</f>
        <v>0</v>
      </c>
      <c r="C111" s="4">
        <f>'IP-fordelt'!C6</f>
        <v>-1.8089695518236582</v>
      </c>
      <c r="D111" s="4">
        <f>'IP-fordelt'!D6</f>
        <v>1.6027366744496119</v>
      </c>
      <c r="E111" s="4">
        <f>'IP-fordelt'!E6</f>
        <v>-0.24834594252982622</v>
      </c>
      <c r="F111" s="4">
        <f>'IP-fordelt'!F6</f>
        <v>-0.32726188963753122</v>
      </c>
      <c r="G111" s="4">
        <f>'IP-fordelt'!G6</f>
        <v>-0.35988524551422429</v>
      </c>
      <c r="H111" s="4">
        <f>'IP-fordelt'!H6</f>
        <v>-0.38901162447673165</v>
      </c>
      <c r="I111" s="4">
        <f>'IP-fordelt'!I6</f>
        <v>-0.41342635294480123</v>
      </c>
      <c r="J111" s="4">
        <f>'IP-fordelt'!J6</f>
        <v>-0.43349786682409519</v>
      </c>
      <c r="K111" s="4">
        <f>'IP-fordelt'!K6</f>
        <v>-0.45027015192428133</v>
      </c>
      <c r="L111" s="4">
        <f>'IP-fordelt'!L6</f>
        <v>-0.4643913016051493</v>
      </c>
      <c r="M111" s="4">
        <f>'IP-fordelt'!M6</f>
        <v>-0.47636361816656425</v>
      </c>
      <c r="N111" s="4">
        <f>'IP-fordelt'!N6</f>
        <v>-0.48648200711784995</v>
      </c>
      <c r="O111" s="4">
        <f>'IP-fordelt'!O6</f>
        <v>-0.49506933295355715</v>
      </c>
      <c r="P111" s="4">
        <f>'IP-fordelt'!P6</f>
        <v>-0.50249709331170456</v>
      </c>
    </row>
    <row r="112" spans="1:16">
      <c r="A112" s="5" t="str">
        <f>'IP-fordelt'!A7</f>
        <v>Fødevareindustri</v>
      </c>
      <c r="B112" s="5">
        <f>'IP-fordelt'!B7</f>
        <v>0</v>
      </c>
      <c r="C112" s="4">
        <f>'IP-fordelt'!C7</f>
        <v>-2.1565593517345993</v>
      </c>
      <c r="D112" s="4">
        <f>'IP-fordelt'!D7</f>
        <v>-0.30008597209272292</v>
      </c>
      <c r="E112" s="4">
        <f>'IP-fordelt'!E7</f>
        <v>-0.28005394702808051</v>
      </c>
      <c r="F112" s="4">
        <f>'IP-fordelt'!F7</f>
        <v>-0.26136052913187102</v>
      </c>
      <c r="G112" s="4">
        <f>'IP-fordelt'!G7</f>
        <v>-0.24941639827306128</v>
      </c>
      <c r="H112" s="4">
        <f>'IP-fordelt'!H7</f>
        <v>-0.23505655468515352</v>
      </c>
      <c r="I112" s="4">
        <f>'IP-fordelt'!I7</f>
        <v>-0.22012983906922745</v>
      </c>
      <c r="J112" s="4">
        <f>'IP-fordelt'!J7</f>
        <v>-0.20519869506192556</v>
      </c>
      <c r="K112" s="4">
        <f>'IP-fordelt'!K7</f>
        <v>-0.19039066615856859</v>
      </c>
      <c r="L112" s="4">
        <f>'IP-fordelt'!L7</f>
        <v>-0.17599678136722696</v>
      </c>
      <c r="M112" s="4">
        <f>'IP-fordelt'!M7</f>
        <v>-0.16210473411846227</v>
      </c>
      <c r="N112" s="4">
        <f>'IP-fordelt'!N7</f>
        <v>-0.14870872191284912</v>
      </c>
      <c r="O112" s="4">
        <f>'IP-fordelt'!O7</f>
        <v>-0.13593448678924647</v>
      </c>
      <c r="P112" s="4">
        <f>'IP-fordelt'!P7</f>
        <v>-0.12370911410628516</v>
      </c>
    </row>
    <row r="113" spans="1:16">
      <c r="A113" s="5" t="str">
        <f>'IP-fordelt'!A8</f>
        <v>Øvrig fremstilling</v>
      </c>
      <c r="B113" s="5">
        <f>'IP-fordelt'!B8</f>
        <v>0</v>
      </c>
      <c r="C113" s="4">
        <f>'IP-fordelt'!C8</f>
        <v>-2.133762741238765</v>
      </c>
      <c r="D113" s="4">
        <f>'IP-fordelt'!D8</f>
        <v>-0.12226310160025067</v>
      </c>
      <c r="E113" s="4">
        <f>'IP-fordelt'!E8</f>
        <v>-5.6339477101585711E-2</v>
      </c>
      <c r="F113" s="4">
        <f>'IP-fordelt'!F8</f>
        <v>-6.0024967617944291E-2</v>
      </c>
      <c r="G113" s="4">
        <f>'IP-fordelt'!G8</f>
        <v>-4.4640580692945075E-2</v>
      </c>
      <c r="H113" s="4">
        <f>'IP-fordelt'!H8</f>
        <v>-3.1660038600100915E-2</v>
      </c>
      <c r="I113" s="4">
        <f>'IP-fordelt'!I8</f>
        <v>-2.1655659411035089E-2</v>
      </c>
      <c r="J113" s="4">
        <f>'IP-fordelt'!J8</f>
        <v>-1.4639442628561206E-2</v>
      </c>
      <c r="K113" s="4">
        <f>'IP-fordelt'!K8</f>
        <v>-9.971642539718939E-3</v>
      </c>
      <c r="L113" s="4">
        <f>'IP-fordelt'!L8</f>
        <v>-7.1224597079533325E-3</v>
      </c>
      <c r="M113" s="4">
        <f>'IP-fordelt'!M8</f>
        <v>-5.793977617130075E-3</v>
      </c>
      <c r="N113" s="4">
        <f>'IP-fordelt'!N8</f>
        <v>-5.833439190450207E-3</v>
      </c>
      <c r="O113" s="4">
        <f>'IP-fordelt'!O8</f>
        <v>-6.9223834620268931E-3</v>
      </c>
      <c r="P113" s="4">
        <f>'IP-fordelt'!P8</f>
        <v>-8.9940992462844704E-3</v>
      </c>
    </row>
    <row r="114" spans="1:16">
      <c r="A114" s="5" t="str">
        <f>'IP-fordelt'!A9</f>
        <v>Byggeri</v>
      </c>
      <c r="B114" s="5">
        <f>'IP-fordelt'!B9</f>
        <v>0</v>
      </c>
      <c r="C114" s="4">
        <f>'IP-fordelt'!C9</f>
        <v>-7.6825248720887807</v>
      </c>
      <c r="D114" s="4">
        <f>'IP-fordelt'!D9</f>
        <v>-3.992454570187487E-2</v>
      </c>
      <c r="E114" s="4">
        <f>'IP-fordelt'!E9</f>
        <v>2.6100136935247598E-2</v>
      </c>
      <c r="F114" s="4">
        <f>'IP-fordelt'!F9</f>
        <v>-0.10229223508712026</v>
      </c>
      <c r="G114" s="4">
        <f>'IP-fordelt'!G9</f>
        <v>-7.9539882698953512E-2</v>
      </c>
      <c r="H114" s="4">
        <f>'IP-fordelt'!H9</f>
        <v>-6.5230870543608876E-2</v>
      </c>
      <c r="I114" s="4">
        <f>'IP-fordelt'!I9</f>
        <v>-5.6395208719550727E-2</v>
      </c>
      <c r="J114" s="4">
        <f>'IP-fordelt'!J9</f>
        <v>-4.5972513180791985E-2</v>
      </c>
      <c r="K114" s="4">
        <f>'IP-fordelt'!K9</f>
        <v>-3.6558830023591948E-2</v>
      </c>
      <c r="L114" s="4">
        <f>'IP-fordelt'!L9</f>
        <v>-2.837369497427078E-2</v>
      </c>
      <c r="M114" s="4">
        <f>'IP-fordelt'!M9</f>
        <v>-2.1304307860492422E-2</v>
      </c>
      <c r="N114" s="4">
        <f>'IP-fordelt'!N9</f>
        <v>-1.5001846070195057E-2</v>
      </c>
      <c r="O114" s="4">
        <f>'IP-fordelt'!O9</f>
        <v>-9.9293320112381345E-3</v>
      </c>
      <c r="P114" s="4">
        <f>'IP-fordelt'!P9</f>
        <v>-5.355426962228016E-3</v>
      </c>
    </row>
    <row r="115" spans="1:16">
      <c r="A115" s="5" t="str">
        <f>'IP-fordelt'!A10</f>
        <v>Søtransport</v>
      </c>
      <c r="B115" s="5">
        <f>'IP-fordelt'!B10</f>
        <v>0</v>
      </c>
      <c r="C115" s="4">
        <f>'IP-fordelt'!C10</f>
        <v>-2.8888889763994507</v>
      </c>
      <c r="D115" s="4">
        <f>'IP-fordelt'!D10</f>
        <v>-0.16671451861767217</v>
      </c>
      <c r="E115" s="4">
        <f>'IP-fordelt'!E10</f>
        <v>-0.10870451699120931</v>
      </c>
      <c r="F115" s="4">
        <f>'IP-fordelt'!F10</f>
        <v>-4.5257452423452804E-2</v>
      </c>
      <c r="G115" s="4">
        <f>'IP-fordelt'!G10</f>
        <v>1.2669990617286686E-2</v>
      </c>
      <c r="H115" s="4">
        <f>'IP-fordelt'!H10</f>
        <v>6.0383943443009791E-2</v>
      </c>
      <c r="I115" s="4">
        <f>'IP-fordelt'!I10</f>
        <v>0.10269595715139967</v>
      </c>
      <c r="J115" s="4">
        <f>'IP-fordelt'!J10</f>
        <v>0.14029423252441831</v>
      </c>
      <c r="K115" s="4">
        <f>'IP-fordelt'!K10</f>
        <v>0.17307616274071513</v>
      </c>
      <c r="L115" s="4">
        <f>'IP-fordelt'!L10</f>
        <v>0.2012151238994786</v>
      </c>
      <c r="M115" s="4">
        <f>'IP-fordelt'!M10</f>
        <v>0.22492629600734393</v>
      </c>
      <c r="N115" s="4">
        <f>'IP-fordelt'!N10</f>
        <v>0.24450784365768197</v>
      </c>
      <c r="O115" s="4">
        <f>'IP-fordelt'!O10</f>
        <v>0.26036373322169126</v>
      </c>
      <c r="P115" s="4">
        <f>'IP-fordelt'!P10</f>
        <v>0.27274105727419506</v>
      </c>
    </row>
    <row r="116" spans="1:16">
      <c r="A116" s="5" t="str">
        <f>'IP-fordelt'!A11</f>
        <v>Finansielle tjenester</v>
      </c>
      <c r="B116" s="5">
        <f>'IP-fordelt'!B11</f>
        <v>0</v>
      </c>
      <c r="C116" s="4">
        <f>'IP-fordelt'!C11</f>
        <v>-0.66177096142777669</v>
      </c>
      <c r="D116" s="4">
        <f>'IP-fordelt'!D11</f>
        <v>-8.4913688628929229E-2</v>
      </c>
      <c r="E116" s="4">
        <f>'IP-fordelt'!E11</f>
        <v>9.5200720684096574E-2</v>
      </c>
      <c r="F116" s="4">
        <f>'IP-fordelt'!F11</f>
        <v>-3.3925619812569252E-2</v>
      </c>
      <c r="G116" s="4">
        <f>'IP-fordelt'!G11</f>
        <v>-2.0262356944722448E-2</v>
      </c>
      <c r="H116" s="4">
        <f>'IP-fordelt'!H11</f>
        <v>-1.1365806968244296E-2</v>
      </c>
      <c r="I116" s="4">
        <f>'IP-fordelt'!I11</f>
        <v>-6.5487174277900628E-3</v>
      </c>
      <c r="J116" s="4">
        <f>'IP-fordelt'!J11</f>
        <v>6.7085918440401571E-4</v>
      </c>
      <c r="K116" s="4">
        <f>'IP-fordelt'!K11</f>
        <v>7.8906056613980979E-3</v>
      </c>
      <c r="L116" s="4">
        <f>'IP-fordelt'!L11</f>
        <v>1.4339628342030508E-2</v>
      </c>
      <c r="M116" s="4">
        <f>'IP-fordelt'!M11</f>
        <v>2.0352030995285375E-2</v>
      </c>
      <c r="N116" s="4">
        <f>'IP-fordelt'!N11</f>
        <v>2.6242435774093131E-2</v>
      </c>
      <c r="O116" s="4">
        <f>'IP-fordelt'!O11</f>
        <v>3.0884232998618089E-2</v>
      </c>
      <c r="P116" s="4">
        <f>'IP-fordelt'!P11</f>
        <v>3.5577254341867537E-2</v>
      </c>
    </row>
    <row r="117" spans="1:16">
      <c r="A117" s="5" t="str">
        <f>'IP-fordelt'!A12</f>
        <v>Øvrige tjenester</v>
      </c>
      <c r="B117" s="5">
        <f>'IP-fordelt'!B12</f>
        <v>0</v>
      </c>
      <c r="C117" s="4">
        <f>'IP-fordelt'!C12</f>
        <v>-4.7386006372504337</v>
      </c>
      <c r="D117" s="4">
        <f>'IP-fordelt'!D12</f>
        <v>-5.3482749543287689E-2</v>
      </c>
      <c r="E117" s="4">
        <f>'IP-fordelt'!E12</f>
        <v>3.2583484775705607E-2</v>
      </c>
      <c r="F117" s="4">
        <f>'IP-fordelt'!F12</f>
        <v>-0.13231924667512773</v>
      </c>
      <c r="G117" s="4">
        <f>'IP-fordelt'!G12</f>
        <v>-9.4024409780280038E-2</v>
      </c>
      <c r="H117" s="4">
        <f>'IP-fordelt'!H12</f>
        <v>-7.8812624706026124E-2</v>
      </c>
      <c r="I117" s="4">
        <f>'IP-fordelt'!I12</f>
        <v>-6.8686846626597742E-2</v>
      </c>
      <c r="J117" s="4">
        <f>'IP-fordelt'!J12</f>
        <v>-5.5320781464140989E-2</v>
      </c>
      <c r="K117" s="4">
        <f>'IP-fordelt'!K12</f>
        <v>-4.2836433631576742E-2</v>
      </c>
      <c r="L117" s="4">
        <f>'IP-fordelt'!L12</f>
        <v>-3.1772310209243759E-2</v>
      </c>
      <c r="M117" s="4">
        <f>'IP-fordelt'!M12</f>
        <v>-2.1595713971933606E-2</v>
      </c>
      <c r="N117" s="4">
        <f>'IP-fordelt'!N12</f>
        <v>-1.1917574636000072E-2</v>
      </c>
      <c r="O117" s="4">
        <f>'IP-fordelt'!O12</f>
        <v>-4.3544770118475462E-3</v>
      </c>
      <c r="P117" s="4">
        <f>'IP-fordelt'!P12</f>
        <v>3.1289992085570262E-3</v>
      </c>
    </row>
    <row r="118" spans="1:16">
      <c r="A118" s="5" t="str">
        <f>'IP-fordelt'!A13</f>
        <v>Boligbenyttelse</v>
      </c>
      <c r="B118" s="5">
        <f>'IP-fordelt'!B13</f>
        <v>0</v>
      </c>
      <c r="C118" s="4">
        <f>'IP-fordelt'!C13</f>
        <v>-7.6825248720887807</v>
      </c>
      <c r="D118" s="4">
        <f>'IP-fordelt'!D13</f>
        <v>-3.992454570187487E-2</v>
      </c>
      <c r="E118" s="4">
        <f>'IP-fordelt'!E13</f>
        <v>2.6100136935247598E-2</v>
      </c>
      <c r="F118" s="4">
        <f>'IP-fordelt'!F13</f>
        <v>-0.10229223508712026</v>
      </c>
      <c r="G118" s="4">
        <f>'IP-fordelt'!G13</f>
        <v>-7.9539882698953512E-2</v>
      </c>
      <c r="H118" s="4">
        <f>'IP-fordelt'!H13</f>
        <v>-6.5230870543608876E-2</v>
      </c>
      <c r="I118" s="4">
        <f>'IP-fordelt'!I13</f>
        <v>-5.6395208719550727E-2</v>
      </c>
      <c r="J118" s="4">
        <f>'IP-fordelt'!J13</f>
        <v>-4.5972513180791985E-2</v>
      </c>
      <c r="K118" s="4">
        <f>'IP-fordelt'!K13</f>
        <v>-3.6558830023591948E-2</v>
      </c>
      <c r="L118" s="4">
        <f>'IP-fordelt'!L13</f>
        <v>-2.837369497427078E-2</v>
      </c>
      <c r="M118" s="4">
        <f>'IP-fordelt'!M13</f>
        <v>-2.1304307860492422E-2</v>
      </c>
      <c r="N118" s="4">
        <f>'IP-fordelt'!N13</f>
        <v>-1.5001846070195057E-2</v>
      </c>
      <c r="O118" s="4">
        <f>'IP-fordelt'!O13</f>
        <v>-9.9293320112381345E-3</v>
      </c>
      <c r="P118" s="4">
        <f>'IP-fordelt'!P13</f>
        <v>-5.355426962228016E-3</v>
      </c>
    </row>
    <row r="119" spans="1:16">
      <c r="A119" s="17" t="str">
        <f>'IP-fordelt'!A14</f>
        <v>Boliginvesgteringer</v>
      </c>
      <c r="B119" s="17">
        <f>'IP-fordelt'!B14</f>
        <v>0</v>
      </c>
      <c r="C119" s="19">
        <f>'IP-fordelt'!C14</f>
        <v>-3.2135836923705696</v>
      </c>
      <c r="D119" s="19">
        <f>'IP-fordelt'!D14</f>
        <v>1.0194777373562225E-2</v>
      </c>
      <c r="E119" s="19">
        <f>'IP-fordelt'!E14</f>
        <v>0.21544554485199985</v>
      </c>
      <c r="F119" s="19">
        <f>'IP-fordelt'!F14</f>
        <v>-9.4558269768463266E-2</v>
      </c>
      <c r="G119" s="19">
        <f>'IP-fordelt'!G14</f>
        <v>-7.7744365254828196E-2</v>
      </c>
      <c r="H119" s="19">
        <f>'IP-fordelt'!H14</f>
        <v>-6.2420333015522633E-2</v>
      </c>
      <c r="I119" s="19">
        <f>'IP-fordelt'!I14</f>
        <v>-5.4921021560505601E-2</v>
      </c>
      <c r="J119" s="19">
        <f>'IP-fordelt'!J14</f>
        <v>-4.1041211084991147E-2</v>
      </c>
      <c r="K119" s="19">
        <f>'IP-fordelt'!K14</f>
        <v>-2.6248370688120026E-2</v>
      </c>
      <c r="L119" s="19">
        <f>'IP-fordelt'!L14</f>
        <v>-1.2856800289196002E-2</v>
      </c>
      <c r="M119" s="19">
        <f>'IP-fordelt'!M14</f>
        <v>5.6070027176780002E-5</v>
      </c>
      <c r="N119" s="19">
        <f>'IP-fordelt'!N14</f>
        <v>1.3225476126654812E-2</v>
      </c>
      <c r="O119" s="19">
        <f>'IP-fordelt'!O14</f>
        <v>2.3835815254802384E-2</v>
      </c>
      <c r="P119" s="19">
        <f>'IP-fordelt'!P14</f>
        <v>3.4944451112095543E-2</v>
      </c>
    </row>
    <row r="120" spans="1:16">
      <c r="L120" s="5"/>
      <c r="M120" s="5"/>
      <c r="N120" s="5"/>
      <c r="O120" s="5"/>
      <c r="P120" s="5"/>
    </row>
    <row r="121" spans="1:16">
      <c r="L121" s="5"/>
      <c r="M121" s="5"/>
      <c r="N121" s="5"/>
      <c r="O121" s="5"/>
      <c r="P121" s="5"/>
    </row>
    <row r="122" spans="1:16" ht="18.75">
      <c r="A122" s="3" t="s">
        <v>41</v>
      </c>
      <c r="B122" s="5"/>
      <c r="C122" s="5"/>
      <c r="D122" s="5"/>
      <c r="E122" s="5"/>
      <c r="F122" s="5"/>
      <c r="G122" s="5"/>
      <c r="L122" s="5"/>
      <c r="M122" s="5"/>
      <c r="N122" s="5"/>
      <c r="O122" s="5"/>
      <c r="P122" s="5"/>
    </row>
    <row r="123" spans="1:16">
      <c r="A123" s="15"/>
      <c r="B123" s="15">
        <f>B2</f>
        <v>2021</v>
      </c>
      <c r="C123" s="15">
        <f t="shared" ref="C123:G123" si="23">C2</f>
        <v>2022</v>
      </c>
      <c r="D123" s="15">
        <f t="shared" si="23"/>
        <v>2023</v>
      </c>
      <c r="E123" s="15">
        <f t="shared" si="23"/>
        <v>2024</v>
      </c>
      <c r="F123" s="15">
        <f t="shared" si="23"/>
        <v>2025</v>
      </c>
      <c r="G123" s="15">
        <f t="shared" si="23"/>
        <v>2026</v>
      </c>
      <c r="H123" s="15">
        <f t="shared" ref="H123:K123" si="24">H2</f>
        <v>2027</v>
      </c>
      <c r="I123" s="15">
        <f t="shared" si="24"/>
        <v>2028</v>
      </c>
      <c r="J123" s="15">
        <f t="shared" si="24"/>
        <v>2029</v>
      </c>
      <c r="K123" s="15">
        <f t="shared" si="24"/>
        <v>2030</v>
      </c>
      <c r="L123" s="15">
        <f t="shared" ref="L123:P123" si="25">L2</f>
        <v>2031</v>
      </c>
      <c r="M123" s="15">
        <f t="shared" si="25"/>
        <v>2032</v>
      </c>
      <c r="N123" s="15">
        <f t="shared" si="25"/>
        <v>2033</v>
      </c>
      <c r="O123" s="15">
        <f t="shared" si="25"/>
        <v>2034</v>
      </c>
      <c r="P123" s="15">
        <f t="shared" si="25"/>
        <v>2035</v>
      </c>
    </row>
    <row r="124" spans="1:16">
      <c r="A124" s="5" t="str">
        <f>diverse!A2</f>
        <v>Årlig arbejdstid, privat, afv. fra grund, timer</v>
      </c>
      <c r="B124" s="5">
        <f>diverse!B2</f>
        <v>0</v>
      </c>
      <c r="C124" s="4">
        <f>diverse!C2</f>
        <v>-0.10366513892176954</v>
      </c>
      <c r="D124" s="4">
        <f>diverse!D2</f>
        <v>-5.9934673174666386E-3</v>
      </c>
      <c r="E124" s="4">
        <f>diverse!E2</f>
        <v>-3.1871767318534694E-2</v>
      </c>
      <c r="F124" s="4">
        <f>diverse!F2</f>
        <v>-2.4061787360324161E-2</v>
      </c>
      <c r="G124" s="4">
        <f>diverse!G2</f>
        <v>-3.3697825731678677E-2</v>
      </c>
      <c r="H124" s="4">
        <f>diverse!H2</f>
        <v>-3.7425696817081189E-2</v>
      </c>
      <c r="I124" s="4">
        <f>diverse!I2</f>
        <v>-3.9079335265569171E-2</v>
      </c>
      <c r="J124" s="4">
        <f>diverse!J2</f>
        <v>-4.0406191537840641E-2</v>
      </c>
      <c r="K124" s="4">
        <f>diverse!K2</f>
        <v>-4.1218706896188451E-2</v>
      </c>
      <c r="L124" s="4">
        <f>diverse!L2</f>
        <v>-4.1636165071622599E-2</v>
      </c>
      <c r="M124" s="4">
        <f>diverse!M2</f>
        <v>-4.1813500482703603E-2</v>
      </c>
      <c r="N124" s="4">
        <f>diverse!N2</f>
        <v>-4.189517688109845E-2</v>
      </c>
      <c r="O124" s="4">
        <f>diverse!O2</f>
        <v>-4.1683587692432411E-2</v>
      </c>
      <c r="P124" s="4">
        <f>diverse!P2</f>
        <v>-4.1504095467871593E-2</v>
      </c>
    </row>
    <row r="125" spans="1:16">
      <c r="A125" s="5" t="str">
        <f>diverse!A3</f>
        <v>Årlig arbejdstid, off., afv. fra grund, timer</v>
      </c>
      <c r="B125" s="5">
        <f>diverse!B3</f>
        <v>0</v>
      </c>
      <c r="C125" s="4">
        <f>diverse!C3</f>
        <v>0</v>
      </c>
      <c r="D125" s="4">
        <f>diverse!D3</f>
        <v>0</v>
      </c>
      <c r="E125" s="4">
        <f>diverse!E3</f>
        <v>0</v>
      </c>
      <c r="F125" s="4">
        <f>diverse!F3</f>
        <v>0</v>
      </c>
      <c r="G125" s="4">
        <f>diverse!G3</f>
        <v>0</v>
      </c>
      <c r="H125" s="4">
        <f>diverse!H3</f>
        <v>0</v>
      </c>
      <c r="I125" s="4">
        <f>diverse!I3</f>
        <v>0</v>
      </c>
      <c r="J125" s="4">
        <f>diverse!J3</f>
        <v>0</v>
      </c>
      <c r="K125" s="4">
        <f>diverse!K3</f>
        <v>0</v>
      </c>
      <c r="L125" s="4">
        <f>diverse!L3</f>
        <v>0</v>
      </c>
      <c r="M125" s="4">
        <f>diverse!M3</f>
        <v>0</v>
      </c>
      <c r="N125" s="4">
        <f>diverse!N3</f>
        <v>0</v>
      </c>
      <c r="O125" s="4">
        <f>diverse!O3</f>
        <v>0</v>
      </c>
      <c r="P125" s="4">
        <f>diverse!P3</f>
        <v>0</v>
      </c>
    </row>
    <row r="126" spans="1:16">
      <c r="A126" s="5" t="str">
        <f>diverse!A4</f>
        <v>Timeproduktivitet, privat sektor, pct. afv. fra grund</v>
      </c>
      <c r="B126" s="5">
        <f>diverse!B4</f>
        <v>0</v>
      </c>
      <c r="C126" s="4">
        <f>diverse!C4</f>
        <v>-0.71010432607259144</v>
      </c>
      <c r="D126" s="4">
        <f>diverse!D4</f>
        <v>0.20456512632029966</v>
      </c>
      <c r="E126" s="4">
        <f>diverse!E4</f>
        <v>0.16254880412396311</v>
      </c>
      <c r="F126" s="4">
        <f>diverse!F4</f>
        <v>9.0633948516782858E-2</v>
      </c>
      <c r="G126" s="4">
        <f>diverse!G4</f>
        <v>9.064797914932754E-2</v>
      </c>
      <c r="H126" s="4">
        <f>diverse!H4</f>
        <v>8.6327055420221122E-2</v>
      </c>
      <c r="I126" s="4">
        <f>diverse!I4</f>
        <v>8.2542199558810481E-2</v>
      </c>
      <c r="J126" s="4">
        <f>diverse!J4</f>
        <v>8.0935669918424935E-2</v>
      </c>
      <c r="K126" s="4">
        <f>diverse!K4</f>
        <v>7.9903013363158415E-2</v>
      </c>
      <c r="L126" s="4">
        <f>diverse!L4</f>
        <v>7.9139484527046555E-2</v>
      </c>
      <c r="M126" s="4">
        <f>diverse!M4</f>
        <v>7.866274362395842E-2</v>
      </c>
      <c r="N126" s="4">
        <f>diverse!N4</f>
        <v>7.8409889305208758E-2</v>
      </c>
      <c r="O126" s="4">
        <f>diverse!O4</f>
        <v>7.8178939783812851E-2</v>
      </c>
      <c r="P126" s="4">
        <f>diverse!P4</f>
        <v>7.8311870510838766E-2</v>
      </c>
    </row>
    <row r="127" spans="1:16">
      <c r="A127" s="5" t="str">
        <f>diverse!A5</f>
        <v>Mandeproduktivitet,privat sektor, pct. afv. fra grund</v>
      </c>
      <c r="B127" s="5">
        <f>diverse!B5</f>
        <v>0</v>
      </c>
      <c r="C127" s="4">
        <f>diverse!C5</f>
        <v>-7.1834754630328845E-3</v>
      </c>
      <c r="D127" s="4">
        <f>diverse!D5</f>
        <v>2.0393658398099035E-3</v>
      </c>
      <c r="E127" s="4">
        <f>diverse!E5</f>
        <v>1.6011396089010699E-3</v>
      </c>
      <c r="F127" s="4">
        <f>diverse!F5</f>
        <v>8.8764134200225442E-4</v>
      </c>
      <c r="G127" s="4">
        <f>diverse!G5</f>
        <v>8.8115708958458328E-4</v>
      </c>
      <c r="H127" s="4">
        <f>diverse!H5</f>
        <v>8.3546328536421299E-4</v>
      </c>
      <c r="I127" s="4">
        <f>diverse!I5</f>
        <v>7.9657608932071078E-4</v>
      </c>
      <c r="J127" s="4">
        <f>diverse!J5</f>
        <v>7.7968699051811363E-4</v>
      </c>
      <c r="K127" s="4">
        <f>diverse!K5</f>
        <v>7.688847338296334E-4</v>
      </c>
      <c r="L127" s="4">
        <f>diverse!L5</f>
        <v>7.6104056831538536E-4</v>
      </c>
      <c r="M127" s="4">
        <f>diverse!M5</f>
        <v>7.5622313645862249E-4</v>
      </c>
      <c r="N127" s="4">
        <f>diverse!N5</f>
        <v>7.5370264803886755E-4</v>
      </c>
      <c r="O127" s="4">
        <f>diverse!O5</f>
        <v>7.5159827453941119E-4</v>
      </c>
      <c r="P127" s="4">
        <f>diverse!P5</f>
        <v>7.5310090581703903E-4</v>
      </c>
    </row>
    <row r="128" spans="1:16">
      <c r="A128" s="5" t="str">
        <f>diverse!A6</f>
        <v>BNP-andel, privatforbrug, Afv. fra grundforløb, procentpoint</v>
      </c>
      <c r="B128" s="5">
        <f>diverse!B6</f>
        <v>0</v>
      </c>
      <c r="C128" s="4">
        <f>diverse!C6</f>
        <v>0.74417491759758425</v>
      </c>
      <c r="D128" s="4">
        <f>diverse!D6</f>
        <v>6.6094446205589019E-3</v>
      </c>
      <c r="E128" s="4">
        <f>diverse!E6</f>
        <v>7.322342365446155E-2</v>
      </c>
      <c r="F128" s="4">
        <f>diverse!F6</f>
        <v>3.3233648455255338E-3</v>
      </c>
      <c r="G128" s="4">
        <f>diverse!G6</f>
        <v>-6.0338803346882131E-3</v>
      </c>
      <c r="H128" s="4">
        <f>diverse!H6</f>
        <v>-7.4934311838359413E-3</v>
      </c>
      <c r="I128" s="4">
        <f>diverse!I6</f>
        <v>-1.0112405762097154E-2</v>
      </c>
      <c r="J128" s="4">
        <f>diverse!J6</f>
        <v>-1.0942603812486018E-2</v>
      </c>
      <c r="K128" s="4">
        <f>diverse!K6</f>
        <v>-1.0845556408900503E-2</v>
      </c>
      <c r="L128" s="4">
        <f>diverse!L6</f>
        <v>-1.0569421510553401E-2</v>
      </c>
      <c r="M128" s="4">
        <f>diverse!M6</f>
        <v>-9.9816833489141388E-3</v>
      </c>
      <c r="N128" s="4">
        <f>diverse!N6</f>
        <v>-8.9322538309288824E-3</v>
      </c>
      <c r="O128" s="4">
        <f>diverse!O6</f>
        <v>-8.1297486440146116E-3</v>
      </c>
      <c r="P128" s="4">
        <f>diverse!P6</f>
        <v>-6.8972005646761314E-3</v>
      </c>
    </row>
    <row r="129" spans="1:16">
      <c r="A129" s="5" t="str">
        <f>diverse!A7</f>
        <v>Eksport, SITC2</v>
      </c>
      <c r="B129" s="5">
        <f>diverse!B7</f>
        <v>0</v>
      </c>
      <c r="C129" s="4">
        <f>diverse!C7</f>
        <v>1.6684490233842553E-4</v>
      </c>
      <c r="D129" s="4">
        <f>diverse!D7</f>
        <v>1.2484418561165E-4</v>
      </c>
      <c r="E129" s="4">
        <f>diverse!E7</f>
        <v>8.2496457798342249E-5</v>
      </c>
      <c r="F129" s="4">
        <f>diverse!F7</f>
        <v>5.559213782646566E-5</v>
      </c>
      <c r="G129" s="4">
        <f>diverse!G7</f>
        <v>-2.728210768410122E-7</v>
      </c>
      <c r="H129" s="4">
        <f>diverse!H7</f>
        <v>-6.650328944202144E-5</v>
      </c>
      <c r="I129" s="4">
        <f>diverse!I7</f>
        <v>-1.621866058898469E-4</v>
      </c>
      <c r="J129" s="4">
        <f>diverse!J7</f>
        <v>-2.817923344999862E-4</v>
      </c>
      <c r="K129" s="4">
        <f>diverse!K7</f>
        <v>-4.2499335823897866E-4</v>
      </c>
      <c r="L129" s="4">
        <f>diverse!L7</f>
        <v>-6.0351963752092175E-4</v>
      </c>
      <c r="M129" s="4">
        <f>diverse!M7</f>
        <v>-8.2194101184152046E-4</v>
      </c>
      <c r="N129" s="4">
        <f>diverse!N7</f>
        <v>-1.0697366641387873E-3</v>
      </c>
      <c r="O129" s="4">
        <f>diverse!O7</f>
        <v>-1.3790380276268444E-3</v>
      </c>
      <c r="P129" s="4">
        <f>diverse!P7</f>
        <v>-1.7287566713597435E-3</v>
      </c>
    </row>
    <row r="130" spans="1:16">
      <c r="A130" s="5" t="str">
        <f>diverse!A8</f>
        <v>Eksport, SITC59</v>
      </c>
      <c r="B130" s="5">
        <f>diverse!B8</f>
        <v>0</v>
      </c>
      <c r="C130" s="4">
        <f>diverse!C8</f>
        <v>3.1569892255944865E-5</v>
      </c>
      <c r="D130" s="4">
        <f>diverse!D8</f>
        <v>3.2185766940528993E-5</v>
      </c>
      <c r="E130" s="4">
        <f>diverse!E8</f>
        <v>1.3853712199640711E-5</v>
      </c>
      <c r="F130" s="4">
        <f>diverse!F8</f>
        <v>1.816338974780507E-5</v>
      </c>
      <c r="G130" s="4">
        <f>diverse!G8</f>
        <v>2.5244140333668952E-6</v>
      </c>
      <c r="H130" s="4">
        <f>diverse!H8</f>
        <v>-8.425490560792781E-6</v>
      </c>
      <c r="I130" s="4">
        <f>diverse!I8</f>
        <v>-2.7702240745774986E-5</v>
      </c>
      <c r="J130" s="4">
        <f>diverse!J8</f>
        <v>-6.084554952101584E-5</v>
      </c>
      <c r="K130" s="4">
        <f>diverse!K8</f>
        <v>-8.8082239468878498E-5</v>
      </c>
      <c r="L130" s="4">
        <f>diverse!L8</f>
        <v>-1.3092485748877891E-4</v>
      </c>
      <c r="M130" s="4">
        <f>diverse!M8</f>
        <v>-1.9211633610627388E-4</v>
      </c>
      <c r="N130" s="4">
        <f>diverse!N8</f>
        <v>-2.5028010030014869E-4</v>
      </c>
      <c r="O130" s="4">
        <f>diverse!O8</f>
        <v>-3.4991846432630425E-4</v>
      </c>
      <c r="P130" s="4">
        <f>diverse!P8</f>
        <v>-4.3747715728903458E-4</v>
      </c>
    </row>
    <row r="131" spans="1:16">
      <c r="A131" s="5" t="str">
        <f>diverse!A9</f>
        <v>Eksport, Øvrige tjenester</v>
      </c>
      <c r="B131" s="5">
        <f>diverse!B9</f>
        <v>0</v>
      </c>
      <c r="C131" s="4">
        <f>diverse!C9</f>
        <v>1.08792797215429E-5</v>
      </c>
      <c r="D131" s="4">
        <f>diverse!D9</f>
        <v>1.9093411984805186E-5</v>
      </c>
      <c r="E131" s="4">
        <f>diverse!E9</f>
        <v>2.9372038801156464E-6</v>
      </c>
      <c r="F131" s="4">
        <f>diverse!F9</f>
        <v>1.2852661046558467E-5</v>
      </c>
      <c r="G131" s="4">
        <f>diverse!G9</f>
        <v>-7.5596121584808884E-7</v>
      </c>
      <c r="H131" s="4">
        <f>diverse!H9</f>
        <v>-1.8324719630591346E-6</v>
      </c>
      <c r="I131" s="4">
        <f>diverse!I9</f>
        <v>-9.4621965929242435E-6</v>
      </c>
      <c r="J131" s="4">
        <f>diverse!J9</f>
        <v>-3.4823656525073687E-5</v>
      </c>
      <c r="K131" s="4">
        <f>diverse!K9</f>
        <v>-4.797370827258618E-5</v>
      </c>
      <c r="L131" s="4">
        <f>diverse!L9</f>
        <v>-7.2080801671869921E-5</v>
      </c>
      <c r="M131" s="4">
        <f>diverse!M9</f>
        <v>-1.1234813064309179E-4</v>
      </c>
      <c r="N131" s="4">
        <f>diverse!N9</f>
        <v>-1.4383713268228959E-4</v>
      </c>
      <c r="O131" s="4">
        <f>diverse!O9</f>
        <v>-2.1924797923844608E-4</v>
      </c>
      <c r="P131" s="4">
        <f>diverse!P9</f>
        <v>-2.7117672111165447E-4</v>
      </c>
    </row>
    <row r="132" spans="1:16">
      <c r="A132" s="5" t="str">
        <f>diverse!A10</f>
        <v>Eksport, turisme</v>
      </c>
      <c r="B132" s="5">
        <f>diverse!B10</f>
        <v>0</v>
      </c>
      <c r="C132" s="4">
        <f>diverse!C10</f>
        <v>2.5873494724493185E-5</v>
      </c>
      <c r="D132" s="4">
        <f>diverse!D10</f>
        <v>2.8662965756431902E-5</v>
      </c>
      <c r="E132" s="4">
        <f>diverse!E10</f>
        <v>1.2094073942314765E-5</v>
      </c>
      <c r="F132" s="4">
        <f>diverse!F10</f>
        <v>1.6295003479882553E-5</v>
      </c>
      <c r="G132" s="4">
        <f>diverse!G10</f>
        <v>1.0467395172852889E-6</v>
      </c>
      <c r="H132" s="4">
        <f>diverse!H10</f>
        <v>-7.6702148299467865E-6</v>
      </c>
      <c r="I132" s="4">
        <f>diverse!I10</f>
        <v>-2.4345228544220276E-5</v>
      </c>
      <c r="J132" s="4">
        <f>diverse!J10</f>
        <v>-5.6109160195827457E-5</v>
      </c>
      <c r="K132" s="4">
        <f>diverse!K10</f>
        <v>-8.1743702251557693E-5</v>
      </c>
      <c r="L132" s="4">
        <f>diverse!L10</f>
        <v>-1.2036411242144496E-4</v>
      </c>
      <c r="M132" s="4">
        <f>diverse!M10</f>
        <v>-1.764784412383591E-4</v>
      </c>
      <c r="N132" s="4">
        <f>diverse!N10</f>
        <v>-2.2993630790502095E-4</v>
      </c>
      <c r="O132" s="4">
        <f>diverse!O10</f>
        <v>-3.2336101086771762E-4</v>
      </c>
      <c r="P132" s="4">
        <f>diverse!P10</f>
        <v>-4.0590829328834843E-4</v>
      </c>
    </row>
    <row r="133" spans="1:16">
      <c r="A133" s="5" t="str">
        <f>diverse!A11</f>
        <v>Import, SITC01</v>
      </c>
      <c r="B133" s="5">
        <f>diverse!B11</f>
        <v>0</v>
      </c>
      <c r="C133" s="4">
        <f>diverse!C11</f>
        <v>-9.8749113882390382E-2</v>
      </c>
      <c r="D133" s="4">
        <f>diverse!D11</f>
        <v>6.2588792154594231E-3</v>
      </c>
      <c r="E133" s="4">
        <f>diverse!E11</f>
        <v>7.9263507062110605E-3</v>
      </c>
      <c r="F133" s="4">
        <f>diverse!F11</f>
        <v>1.2382527456566983E-2</v>
      </c>
      <c r="G133" s="4">
        <f>diverse!G11</f>
        <v>1.4871691564977141E-2</v>
      </c>
      <c r="H133" s="4">
        <f>diverse!H11</f>
        <v>1.7261106149835115E-2</v>
      </c>
      <c r="I133" s="4">
        <f>diverse!I11</f>
        <v>1.9446781522347578E-2</v>
      </c>
      <c r="J133" s="4">
        <f>diverse!J11</f>
        <v>2.1397519310917268E-2</v>
      </c>
      <c r="K133" s="4">
        <f>diverse!K11</f>
        <v>2.3147034966752855E-2</v>
      </c>
      <c r="L133" s="4">
        <f>diverse!L11</f>
        <v>2.4712227307688295E-2</v>
      </c>
      <c r="M133" s="4">
        <f>diverse!M11</f>
        <v>2.6098861128054374E-2</v>
      </c>
      <c r="N133" s="4">
        <f>diverse!N11</f>
        <v>2.7320198067837254E-2</v>
      </c>
      <c r="O133" s="4">
        <f>diverse!O11</f>
        <v>2.8391450692111242E-2</v>
      </c>
      <c r="P133" s="4">
        <f>diverse!P11</f>
        <v>2.9320525682829945E-2</v>
      </c>
    </row>
    <row r="134" spans="1:16">
      <c r="A134" s="5" t="str">
        <f>diverse!A12</f>
        <v>Import, SITC2</v>
      </c>
      <c r="B134" s="5">
        <f>diverse!B12</f>
        <v>0</v>
      </c>
      <c r="C134" s="4">
        <f>diverse!C12</f>
        <v>1.4960057330704046E-4</v>
      </c>
      <c r="D134" s="4">
        <f>diverse!D12</f>
        <v>1.1389161724828512E-4</v>
      </c>
      <c r="E134" s="4">
        <f>diverse!E12</f>
        <v>7.6306416008087297E-5</v>
      </c>
      <c r="F134" s="4">
        <f>diverse!F12</f>
        <v>5.2939837713594784E-5</v>
      </c>
      <c r="G134" s="4">
        <f>diverse!G12</f>
        <v>2.3265626980517595E-6</v>
      </c>
      <c r="H134" s="4">
        <f>diverse!H12</f>
        <v>-5.6816182492092082E-5</v>
      </c>
      <c r="I134" s="4">
        <f>diverse!I12</f>
        <v>-1.4393358398478995E-4</v>
      </c>
      <c r="J134" s="4">
        <f>diverse!J12</f>
        <v>-2.5309486735292097E-4</v>
      </c>
      <c r="K134" s="4">
        <f>diverse!K12</f>
        <v>-3.8417442290716863E-4</v>
      </c>
      <c r="L134" s="4">
        <f>diverse!L12</f>
        <v>-5.470318100386784E-4</v>
      </c>
      <c r="M134" s="4">
        <f>diverse!M12</f>
        <v>-7.4781643590871028E-4</v>
      </c>
      <c r="N134" s="4">
        <f>diverse!N12</f>
        <v>-9.7589873683245898E-4</v>
      </c>
      <c r="O134" s="4">
        <f>diverse!O12</f>
        <v>-1.2624295503749217E-3</v>
      </c>
      <c r="P134" s="4">
        <f>diverse!P12</f>
        <v>-1.5873282649958576E-3</v>
      </c>
    </row>
    <row r="135" spans="1:16">
      <c r="A135" s="5" t="str">
        <f>diverse!A13</f>
        <v>Import, SITC59</v>
      </c>
      <c r="B135" s="5">
        <f>diverse!B13</f>
        <v>0</v>
      </c>
      <c r="C135" s="4">
        <f>diverse!C13</f>
        <v>-1.983156717435719</v>
      </c>
      <c r="D135" s="4">
        <f>diverse!D13</f>
        <v>1.9474658941920353E-3</v>
      </c>
      <c r="E135" s="4">
        <f>diverse!E13</f>
        <v>8.6523699738227933E-2</v>
      </c>
      <c r="F135" s="4">
        <f>diverse!F13</f>
        <v>9.0273860639356052E-2</v>
      </c>
      <c r="G135" s="4">
        <f>diverse!G13</f>
        <v>9.1728167744520306E-2</v>
      </c>
      <c r="H135" s="4">
        <f>diverse!H13</f>
        <v>9.220603094262092E-2</v>
      </c>
      <c r="I135" s="4">
        <f>diverse!I13</f>
        <v>9.2151285142882955E-2</v>
      </c>
      <c r="J135" s="4">
        <f>diverse!J13</f>
        <v>9.1712127906840024E-2</v>
      </c>
      <c r="K135" s="4">
        <f>diverse!K13</f>
        <v>9.0997730378039599E-2</v>
      </c>
      <c r="L135" s="4">
        <f>diverse!L13</f>
        <v>9.0042343301455219E-2</v>
      </c>
      <c r="M135" s="4">
        <f>diverse!M13</f>
        <v>8.8903921590288704E-2</v>
      </c>
      <c r="N135" s="4">
        <f>diverse!N13</f>
        <v>8.7660934179201178E-2</v>
      </c>
      <c r="O135" s="4">
        <f>diverse!O13</f>
        <v>8.6258050065834979E-2</v>
      </c>
      <c r="P135" s="4">
        <f>diverse!P13</f>
        <v>8.4848370751533508E-2</v>
      </c>
    </row>
    <row r="136" spans="1:16">
      <c r="A136" s="17" t="str">
        <f>diverse!A14</f>
        <v>Import, tjenester</v>
      </c>
      <c r="B136" s="17">
        <f>diverse!B14</f>
        <v>-2.2204460492503131E-14</v>
      </c>
      <c r="C136" s="19">
        <f>diverse!C14</f>
        <v>6.1065081657929454E-6</v>
      </c>
      <c r="D136" s="19">
        <f>diverse!D14</f>
        <v>1.6233002031462718E-5</v>
      </c>
      <c r="E136" s="19">
        <f>diverse!E14</f>
        <v>1.3687768030123948E-6</v>
      </c>
      <c r="F136" s="19">
        <f>diverse!F14</f>
        <v>1.21000177433217E-5</v>
      </c>
      <c r="G136" s="19">
        <f>diverse!G14</f>
        <v>-2.0580109838519434E-6</v>
      </c>
      <c r="H136" s="19">
        <f>diverse!H14</f>
        <v>-1.2035131780052666E-7</v>
      </c>
      <c r="I136" s="19">
        <f>diverse!I14</f>
        <v>-7.6380684332910675E-6</v>
      </c>
      <c r="J136" s="19">
        <f>diverse!J14</f>
        <v>-2.9853070437901863E-5</v>
      </c>
      <c r="K136" s="19">
        <f>diverse!K14</f>
        <v>-4.170132351655198E-5</v>
      </c>
      <c r="L136" s="19">
        <f>diverse!L14</f>
        <v>-6.1587357003123344E-5</v>
      </c>
      <c r="M136" s="19">
        <f>diverse!M14</f>
        <v>-9.7040160096373285E-5</v>
      </c>
      <c r="N136" s="19">
        <f>diverse!N14</f>
        <v>-1.2339094412894269E-4</v>
      </c>
      <c r="O136" s="19">
        <f>diverse!O14</f>
        <v>-1.9432342329706032E-4</v>
      </c>
      <c r="P136" s="19">
        <f>diverse!P14</f>
        <v>-2.4106267627610478E-4</v>
      </c>
    </row>
    <row r="137" spans="1:16">
      <c r="A137" s="5"/>
      <c r="B137" s="5"/>
      <c r="C137" s="5"/>
      <c r="D137" s="5"/>
      <c r="E137" s="5"/>
      <c r="F137" s="5"/>
      <c r="G137" s="5"/>
    </row>
  </sheetData>
  <pageMargins left="0.7" right="0.7" top="0.75" bottom="0.75" header="0.3" footer="0.3"/>
  <pageSetup paperSize="9" orientation="portrait" horizontalDpi="42949672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workbookViewId="0">
      <selection activeCell="F26" sqref="F26"/>
    </sheetView>
  </sheetViews>
  <sheetFormatPr defaultRowHeight="15"/>
  <sheetData>
    <row r="1" spans="1:31">
      <c r="A1" s="30"/>
      <c r="B1" s="30">
        <v>2021</v>
      </c>
      <c r="C1" s="30">
        <v>2022</v>
      </c>
      <c r="D1" s="30">
        <v>2023</v>
      </c>
      <c r="E1" s="30">
        <v>2024</v>
      </c>
      <c r="F1" s="30">
        <v>2025</v>
      </c>
      <c r="G1" s="30">
        <v>2026</v>
      </c>
      <c r="H1" s="30">
        <v>2027</v>
      </c>
      <c r="I1" s="30">
        <v>2028</v>
      </c>
      <c r="J1" s="30">
        <v>2029</v>
      </c>
      <c r="K1" s="30">
        <v>2030</v>
      </c>
      <c r="L1" s="30">
        <v>2031</v>
      </c>
      <c r="M1" s="30">
        <v>2032</v>
      </c>
      <c r="N1" s="30">
        <v>2033</v>
      </c>
      <c r="O1" s="30">
        <v>2034</v>
      </c>
      <c r="P1" s="30">
        <v>2035</v>
      </c>
      <c r="Q1" s="30">
        <v>2036</v>
      </c>
      <c r="R1" s="30">
        <v>2037</v>
      </c>
      <c r="S1" s="30">
        <v>2038</v>
      </c>
      <c r="T1" s="30">
        <v>2039</v>
      </c>
      <c r="U1" s="30">
        <v>2040</v>
      </c>
      <c r="V1" s="30">
        <v>2041</v>
      </c>
      <c r="W1" s="30">
        <v>2042</v>
      </c>
      <c r="X1" s="30">
        <v>2043</v>
      </c>
      <c r="Y1" s="30">
        <v>2044</v>
      </c>
      <c r="Z1" s="30">
        <v>2045</v>
      </c>
      <c r="AA1" s="30">
        <v>2046</v>
      </c>
      <c r="AB1" s="30">
        <v>2047</v>
      </c>
      <c r="AC1" s="30">
        <v>2048</v>
      </c>
      <c r="AD1" s="30">
        <v>2049</v>
      </c>
      <c r="AE1" s="30">
        <v>2050</v>
      </c>
    </row>
    <row r="2" spans="1:31">
      <c r="A2" s="22" t="s">
        <v>12</v>
      </c>
      <c r="B2" s="23">
        <v>0</v>
      </c>
      <c r="C2" s="23">
        <v>-1.3051777764310657</v>
      </c>
      <c r="D2" s="23">
        <v>2.9570304428494509E-2</v>
      </c>
      <c r="E2" s="23">
        <v>6.0186326549627189E-2</v>
      </c>
      <c r="F2" s="23">
        <v>-6.2698660615656543E-2</v>
      </c>
      <c r="G2" s="23">
        <v>-2.7260406690121641E-2</v>
      </c>
      <c r="H2" s="23">
        <v>-1.4705552060578775E-2</v>
      </c>
      <c r="I2" s="23">
        <v>-6.4277503580734141E-3</v>
      </c>
      <c r="J2" s="23">
        <v>3.6477485364505569E-3</v>
      </c>
      <c r="K2" s="23">
        <v>1.2674462000439313E-2</v>
      </c>
      <c r="L2" s="23">
        <v>2.0446732627599218E-2</v>
      </c>
      <c r="M2" s="23">
        <v>2.7436648510281714E-2</v>
      </c>
      <c r="N2" s="23">
        <v>3.3937530808247907E-2</v>
      </c>
      <c r="O2" s="23">
        <v>3.8980768858820625E-2</v>
      </c>
      <c r="P2" s="23">
        <v>4.3919708287365467E-2</v>
      </c>
      <c r="Q2" s="23">
        <v>4.805934931169098E-2</v>
      </c>
      <c r="R2" s="23">
        <v>5.1579833152826104E-2</v>
      </c>
      <c r="S2" s="23">
        <v>5.4553802292911513E-2</v>
      </c>
      <c r="T2" s="23">
        <v>5.7022594288191897E-2</v>
      </c>
      <c r="U2" s="23">
        <v>5.9074222415844702E-2</v>
      </c>
      <c r="V2" s="23">
        <v>6.0768898583174469E-2</v>
      </c>
      <c r="W2" s="23">
        <v>6.2136327130479785E-2</v>
      </c>
      <c r="X2" s="23">
        <v>6.4018753561945196E-2</v>
      </c>
      <c r="Y2" s="23">
        <v>6.4777341761779184E-2</v>
      </c>
      <c r="Z2" s="23">
        <v>6.5531864734658107E-2</v>
      </c>
      <c r="AA2" s="23">
        <v>6.6277681384030451E-2</v>
      </c>
      <c r="AB2" s="23">
        <v>6.6930198563697196E-2</v>
      </c>
      <c r="AC2" s="23">
        <v>6.7555339764902023E-2</v>
      </c>
      <c r="AD2" s="24">
        <v>6.7871048794021505E-2</v>
      </c>
      <c r="AE2" s="24">
        <v>6.8385575853113778E-2</v>
      </c>
    </row>
    <row r="3" spans="1:31">
      <c r="A3" s="28" t="s">
        <v>13</v>
      </c>
      <c r="B3">
        <v>0</v>
      </c>
      <c r="C3">
        <v>-2.787494736851226</v>
      </c>
      <c r="D3">
        <v>9.5557693363046425E-2</v>
      </c>
      <c r="E3">
        <v>2.7148336609794654E-2</v>
      </c>
      <c r="F3">
        <v>-0.35643865086025794</v>
      </c>
      <c r="G3">
        <v>-0.252637027295044</v>
      </c>
      <c r="H3">
        <v>-0.23029968619953101</v>
      </c>
      <c r="I3">
        <v>-0.22518770845179059</v>
      </c>
      <c r="J3">
        <v>-0.21116569879443547</v>
      </c>
      <c r="K3">
        <v>-0.19970153131416701</v>
      </c>
      <c r="L3">
        <v>-0.19054031212725198</v>
      </c>
      <c r="M3">
        <v>-0.18242807866665212</v>
      </c>
      <c r="N3">
        <v>-0.17490905742802987</v>
      </c>
      <c r="O3">
        <v>-0.17026633911323419</v>
      </c>
      <c r="P3">
        <v>-0.16529420254031146</v>
      </c>
      <c r="Q3">
        <v>-0.16178195080424063</v>
      </c>
      <c r="R3">
        <v>-0.15921443350869202</v>
      </c>
      <c r="S3">
        <v>-0.15744211972286148</v>
      </c>
      <c r="T3">
        <v>-0.15642152023905842</v>
      </c>
      <c r="U3">
        <v>-0.15598606118379932</v>
      </c>
      <c r="V3">
        <v>-0.15603777012941356</v>
      </c>
      <c r="W3">
        <v>-0.15654823378243865</v>
      </c>
      <c r="X3">
        <v>-0.15574844139378818</v>
      </c>
      <c r="Y3">
        <v>-0.15728156386288772</v>
      </c>
      <c r="Z3">
        <v>-0.15844332669414651</v>
      </c>
      <c r="AA3">
        <v>-0.15947298793999032</v>
      </c>
      <c r="AB3">
        <v>-0.16063842880321699</v>
      </c>
      <c r="AC3">
        <v>-0.1617629019126765</v>
      </c>
      <c r="AD3" s="8">
        <v>-0.16349267857955763</v>
      </c>
      <c r="AE3" s="29">
        <v>-0.16464158002961193</v>
      </c>
    </row>
    <row r="4" spans="1:31">
      <c r="A4" s="28" t="s">
        <v>14</v>
      </c>
      <c r="B4">
        <v>0</v>
      </c>
      <c r="C4">
        <v>-1.4204900387666086</v>
      </c>
      <c r="D4">
        <v>-0.12930674095360528</v>
      </c>
      <c r="E4">
        <v>-7.2523978908234366E-2</v>
      </c>
      <c r="F4">
        <v>-9.712511682080649E-2</v>
      </c>
      <c r="G4">
        <v>-7.8164829377236344E-2</v>
      </c>
      <c r="H4">
        <v>-6.3225963383195527E-2</v>
      </c>
      <c r="I4">
        <v>-5.0495054360311098E-2</v>
      </c>
      <c r="J4">
        <v>-3.7930239532213417E-2</v>
      </c>
      <c r="K4">
        <v>-2.6568562109063887E-2</v>
      </c>
      <c r="L4">
        <v>-1.6750509730223406E-2</v>
      </c>
      <c r="M4">
        <v>-8.3938946017436677E-3</v>
      </c>
      <c r="N4">
        <v>-1.3105308777294766E-3</v>
      </c>
      <c r="O4">
        <v>4.1152029665703083E-3</v>
      </c>
      <c r="P4">
        <v>8.4487462838733762E-3</v>
      </c>
      <c r="Q4">
        <v>1.160689957655503E-2</v>
      </c>
      <c r="R4">
        <v>1.3745086645111648E-2</v>
      </c>
      <c r="S4">
        <v>1.4998832392709716E-2</v>
      </c>
      <c r="T4">
        <v>1.5489531336898565E-2</v>
      </c>
      <c r="U4">
        <v>1.5354070832085398E-2</v>
      </c>
      <c r="V4">
        <v>1.4716868674979899E-2</v>
      </c>
      <c r="W4">
        <v>1.3680145208949668E-2</v>
      </c>
      <c r="X4">
        <v>1.2733593818370359E-2</v>
      </c>
      <c r="Y4">
        <v>1.1270017007047883E-2</v>
      </c>
      <c r="Z4">
        <v>9.6885957483028307E-3</v>
      </c>
      <c r="AA4">
        <v>8.0841228732531079E-3</v>
      </c>
      <c r="AB4">
        <v>6.4853115783414239E-3</v>
      </c>
      <c r="AC4">
        <v>4.958080284689359E-3</v>
      </c>
      <c r="AD4" s="8">
        <v>3.3878397676101457E-3</v>
      </c>
      <c r="AE4" s="29">
        <v>1.9997599490784168E-3</v>
      </c>
    </row>
    <row r="5" spans="1:31">
      <c r="A5" s="28" t="s">
        <v>15</v>
      </c>
      <c r="B5">
        <v>0</v>
      </c>
      <c r="C5">
        <v>-0.69145369276885082</v>
      </c>
      <c r="D5">
        <v>-0.19362293501484773</v>
      </c>
      <c r="E5">
        <v>0.14634270740301325</v>
      </c>
      <c r="F5">
        <v>-0.16131710973843472</v>
      </c>
      <c r="G5">
        <v>-0.14487494666148848</v>
      </c>
      <c r="H5">
        <v>-0.12549803691715988</v>
      </c>
      <c r="I5">
        <v>-0.11308821393407609</v>
      </c>
      <c r="J5">
        <v>-9.2774727857158901E-2</v>
      </c>
      <c r="K5">
        <v>-7.0080341813327784E-2</v>
      </c>
      <c r="L5">
        <v>-4.8010944972032288E-2</v>
      </c>
      <c r="M5">
        <v>-2.606759099438305E-2</v>
      </c>
      <c r="N5">
        <v>-3.5667067584510548E-3</v>
      </c>
      <c r="O5">
        <v>1.597787151490504E-2</v>
      </c>
      <c r="P5">
        <v>3.6003819755148214E-2</v>
      </c>
      <c r="Q5">
        <v>5.4742837209031947E-2</v>
      </c>
      <c r="R5">
        <v>7.2202164123891244E-2</v>
      </c>
      <c r="S5">
        <v>8.8330210689990807E-2</v>
      </c>
      <c r="T5">
        <v>0.10302271780420202</v>
      </c>
      <c r="U5">
        <v>0.11634616926312624</v>
      </c>
      <c r="V5">
        <v>0.12834113516666523</v>
      </c>
      <c r="W5">
        <v>0.13895180585461464</v>
      </c>
      <c r="X5">
        <v>0.15101642975379193</v>
      </c>
      <c r="Y5">
        <v>0.15953962468011618</v>
      </c>
      <c r="Z5">
        <v>0.16680156632584708</v>
      </c>
      <c r="AA5">
        <v>0.17324985147753047</v>
      </c>
      <c r="AB5">
        <v>0.17869271597208414</v>
      </c>
      <c r="AC5">
        <v>0.18325918344976877</v>
      </c>
      <c r="AD5" s="8">
        <v>0.18588469598526114</v>
      </c>
      <c r="AE5" s="29">
        <v>0.18807374916380848</v>
      </c>
    </row>
    <row r="6" spans="1:31">
      <c r="A6" s="28" t="s">
        <v>16</v>
      </c>
      <c r="B6">
        <v>0</v>
      </c>
      <c r="C6">
        <v>-1.1196670425053568</v>
      </c>
      <c r="D6">
        <v>0.12763216049160864</v>
      </c>
      <c r="E6">
        <v>0.21953481320018398</v>
      </c>
      <c r="F6">
        <v>-0.16699716424318778</v>
      </c>
      <c r="G6">
        <v>-6.6215602177122079E-2</v>
      </c>
      <c r="H6">
        <v>-5.0889374389639919E-2</v>
      </c>
      <c r="I6">
        <v>-4.5249457861018527E-2</v>
      </c>
      <c r="J6">
        <v>-3.2141567247656599E-2</v>
      </c>
      <c r="K6">
        <v>-2.0146996521996918E-2</v>
      </c>
      <c r="L6">
        <v>-1.0043265573500548E-2</v>
      </c>
      <c r="M6">
        <v>-2.3393832244700263E-4</v>
      </c>
      <c r="N6">
        <v>9.915646253189081E-3</v>
      </c>
      <c r="O6">
        <v>1.7331572869094813E-2</v>
      </c>
      <c r="P6">
        <v>2.6069185862209743E-2</v>
      </c>
      <c r="Q6">
        <v>3.3731031925587907E-2</v>
      </c>
      <c r="R6">
        <v>4.0802269290618476E-2</v>
      </c>
      <c r="S6">
        <v>4.7297735817486419E-2</v>
      </c>
      <c r="T6">
        <v>5.3166525577785784E-2</v>
      </c>
      <c r="U6">
        <v>5.8512831826940115E-2</v>
      </c>
      <c r="V6">
        <v>6.3360832402215017E-2</v>
      </c>
      <c r="W6">
        <v>6.7652420976194172E-2</v>
      </c>
      <c r="X6">
        <v>7.3787623860122054E-2</v>
      </c>
      <c r="Y6">
        <v>7.6659654367627894E-2</v>
      </c>
      <c r="Z6">
        <v>7.9658674628313442E-2</v>
      </c>
      <c r="AA6">
        <v>8.2575216518976369E-2</v>
      </c>
      <c r="AB6">
        <v>8.5089139239102884E-2</v>
      </c>
      <c r="AC6">
        <v>8.7341462769829903E-2</v>
      </c>
      <c r="AD6" s="8">
        <v>8.8398916481158274E-2</v>
      </c>
      <c r="AE6" s="29">
        <v>8.9826709008478112E-2</v>
      </c>
    </row>
    <row r="7" spans="1:31">
      <c r="A7" s="28" t="s">
        <v>17</v>
      </c>
      <c r="B7">
        <v>0</v>
      </c>
      <c r="C7">
        <v>-3.2135836923705696</v>
      </c>
      <c r="D7">
        <v>1.0194777373562225E-2</v>
      </c>
      <c r="E7">
        <v>0.21544554485199985</v>
      </c>
      <c r="F7">
        <v>-9.4558269768463266E-2</v>
      </c>
      <c r="G7">
        <v>-7.7744365254828196E-2</v>
      </c>
      <c r="H7">
        <v>-6.2420333015522633E-2</v>
      </c>
      <c r="I7">
        <v>-5.4921021560505601E-2</v>
      </c>
      <c r="J7">
        <v>-4.1041211084991147E-2</v>
      </c>
      <c r="K7">
        <v>-2.6248370688120026E-2</v>
      </c>
      <c r="L7">
        <v>-1.2856800289196002E-2</v>
      </c>
      <c r="M7">
        <v>5.6070027176780002E-5</v>
      </c>
      <c r="N7">
        <v>1.3225476126654812E-2</v>
      </c>
      <c r="O7">
        <v>2.3835815254802384E-2</v>
      </c>
      <c r="P7">
        <v>3.4944451112095543E-2</v>
      </c>
      <c r="Q7">
        <v>4.524464082469315E-2</v>
      </c>
      <c r="R7">
        <v>5.4513402807354616E-2</v>
      </c>
      <c r="S7">
        <v>6.2959315244559555E-2</v>
      </c>
      <c r="T7">
        <v>7.0492530947730003E-2</v>
      </c>
      <c r="U7">
        <v>7.7215948973163862E-2</v>
      </c>
      <c r="V7">
        <v>8.3187188596722805E-2</v>
      </c>
      <c r="W7">
        <v>8.8380276658006629E-2</v>
      </c>
      <c r="X7">
        <v>9.5228454066931256E-2</v>
      </c>
      <c r="Y7">
        <v>9.9165793748179354E-2</v>
      </c>
      <c r="Z7">
        <v>0.10245513694342456</v>
      </c>
      <c r="AA7">
        <v>0.10553271654598628</v>
      </c>
      <c r="AB7">
        <v>0.10815411866635927</v>
      </c>
      <c r="AC7">
        <v>0.11041585964759459</v>
      </c>
      <c r="AD7" s="8">
        <v>0.11145384102446698</v>
      </c>
      <c r="AE7" s="29">
        <v>0.11246496543604323</v>
      </c>
    </row>
    <row r="8" spans="1:31">
      <c r="A8" s="28" t="s">
        <v>18</v>
      </c>
      <c r="B8">
        <v>0</v>
      </c>
      <c r="C8">
        <v>-6.4412674936309973</v>
      </c>
      <c r="D8">
        <v>0.14685341533494656</v>
      </c>
      <c r="E8">
        <v>-0.14706560465336249</v>
      </c>
      <c r="F8">
        <v>-0.35867742622721632</v>
      </c>
      <c r="G8">
        <v>-0.32709222275993932</v>
      </c>
      <c r="H8">
        <v>-0.31865412820034633</v>
      </c>
      <c r="I8">
        <v>-0.31467801109118509</v>
      </c>
      <c r="J8">
        <v>-0.30621874907719171</v>
      </c>
      <c r="K8">
        <v>-0.29793880912262205</v>
      </c>
      <c r="L8">
        <v>-0.29058615727235448</v>
      </c>
      <c r="M8">
        <v>-0.28367766253815097</v>
      </c>
      <c r="N8">
        <v>-0.27678484075034371</v>
      </c>
      <c r="O8">
        <v>-0.27170150254475223</v>
      </c>
      <c r="P8">
        <v>-0.26634237549489903</v>
      </c>
      <c r="Q8">
        <v>-0.26198377354446079</v>
      </c>
      <c r="R8">
        <v>-0.25826416873424574</v>
      </c>
      <c r="S8">
        <v>-0.25518040287992871</v>
      </c>
      <c r="T8">
        <v>-0.25262831904837579</v>
      </c>
      <c r="U8">
        <v>-0.25048170787905777</v>
      </c>
      <c r="V8">
        <v>-0.24864486228890481</v>
      </c>
      <c r="W8">
        <v>-0.2470607979922379</v>
      </c>
      <c r="X8">
        <v>-0.24428678912483681</v>
      </c>
      <c r="Y8">
        <v>-0.24305909010201576</v>
      </c>
      <c r="Z8">
        <v>-0.2414871202423674</v>
      </c>
      <c r="AA8">
        <v>-0.23959114577161156</v>
      </c>
      <c r="AB8">
        <v>-0.23749788153967222</v>
      </c>
      <c r="AC8">
        <v>-0.23508811932292373</v>
      </c>
      <c r="AD8" s="8">
        <v>-0.23283693106783687</v>
      </c>
      <c r="AE8" s="29">
        <v>-0.22988241264181308</v>
      </c>
    </row>
    <row r="9" spans="1:31">
      <c r="A9" s="28" t="s">
        <v>19</v>
      </c>
      <c r="B9">
        <v>0</v>
      </c>
      <c r="C9">
        <v>-92.045740759123078</v>
      </c>
      <c r="D9">
        <v>-57.678067255707369</v>
      </c>
      <c r="E9">
        <v>-60.884805659003185</v>
      </c>
      <c r="F9">
        <v>-69.949029436961283</v>
      </c>
      <c r="G9">
        <v>-68.449391203428107</v>
      </c>
      <c r="H9">
        <v>-68.415054372767841</v>
      </c>
      <c r="I9">
        <v>-68.569700433369547</v>
      </c>
      <c r="J9">
        <v>-68.621285712682649</v>
      </c>
      <c r="K9">
        <v>-68.611969641834065</v>
      </c>
      <c r="L9">
        <v>-68.660954239574451</v>
      </c>
      <c r="M9">
        <v>-68.68005217668582</v>
      </c>
      <c r="N9">
        <v>-68.704791417008153</v>
      </c>
      <c r="O9">
        <v>-68.739001420232569</v>
      </c>
      <c r="P9">
        <v>-68.759144005316216</v>
      </c>
      <c r="Q9">
        <v>-68.781432192990806</v>
      </c>
      <c r="R9">
        <v>-68.804158945876722</v>
      </c>
      <c r="S9">
        <v>-68.823372246074356</v>
      </c>
      <c r="T9">
        <v>-68.841058672419706</v>
      </c>
      <c r="U9">
        <v>-68.856140715082248</v>
      </c>
      <c r="V9">
        <v>-68.868988941734727</v>
      </c>
      <c r="W9">
        <v>-68.88024462469869</v>
      </c>
      <c r="X9">
        <v>-68.876670385631968</v>
      </c>
      <c r="Y9">
        <v>-68.893733398465827</v>
      </c>
      <c r="Z9">
        <v>-68.900198837676712</v>
      </c>
      <c r="AA9">
        <v>-68.901143537923559</v>
      </c>
      <c r="AB9">
        <v>-68.903207247517429</v>
      </c>
      <c r="AC9">
        <v>-68.903824098843842</v>
      </c>
      <c r="AD9" s="8">
        <v>-68.90840420897139</v>
      </c>
      <c r="AE9" s="29">
        <v>-68.905764627470816</v>
      </c>
    </row>
    <row r="10" spans="1:31">
      <c r="A10" s="28" t="s">
        <v>20</v>
      </c>
      <c r="B10">
        <v>0</v>
      </c>
      <c r="C10">
        <v>0.15975348726136041</v>
      </c>
      <c r="D10">
        <v>7.1775710195787212E-3</v>
      </c>
      <c r="E10">
        <v>-1.158923214700236E-2</v>
      </c>
      <c r="F10">
        <v>7.9582882944295719E-3</v>
      </c>
      <c r="G10">
        <v>7.0506887718480016E-3</v>
      </c>
      <c r="H10">
        <v>6.258866138719732E-3</v>
      </c>
      <c r="I10">
        <v>5.8977897156475834E-3</v>
      </c>
      <c r="J10">
        <v>5.0811471778544615E-3</v>
      </c>
      <c r="K10">
        <v>4.1646818683904741E-3</v>
      </c>
      <c r="L10">
        <v>3.2968527084342725E-3</v>
      </c>
      <c r="M10">
        <v>2.4395638289709254E-3</v>
      </c>
      <c r="N10">
        <v>1.5547931053516706E-3</v>
      </c>
      <c r="O10">
        <v>8.3916808608641702E-4</v>
      </c>
      <c r="P10">
        <v>8.796535284627538E-5</v>
      </c>
      <c r="Q10">
        <v>-5.947438634357205E-4</v>
      </c>
      <c r="R10">
        <v>-1.2175976195183402E-3</v>
      </c>
      <c r="S10">
        <v>-1.7795788966878945E-3</v>
      </c>
      <c r="T10">
        <v>-2.277981737353052E-3</v>
      </c>
      <c r="U10">
        <v>-2.719134417616953E-3</v>
      </c>
      <c r="V10">
        <v>-3.1072011197563754E-3</v>
      </c>
      <c r="W10">
        <v>-3.4396688141424825E-3</v>
      </c>
      <c r="X10">
        <v>-3.8648239792382633E-3</v>
      </c>
      <c r="Y10">
        <v>-4.1102838040596446E-3</v>
      </c>
      <c r="Z10">
        <v>-4.3144605268552461E-3</v>
      </c>
      <c r="AA10">
        <v>-4.5001508291231396E-3</v>
      </c>
      <c r="AB10">
        <v>-4.6548820942016178E-3</v>
      </c>
      <c r="AC10">
        <v>-4.7856933790058065E-3</v>
      </c>
      <c r="AD10" s="8">
        <v>-4.8365040689946071E-3</v>
      </c>
      <c r="AE10" s="29">
        <v>-4.893040701980933E-3</v>
      </c>
    </row>
    <row r="11" spans="1:31">
      <c r="A11" s="28" t="s">
        <v>21</v>
      </c>
      <c r="B11">
        <v>0</v>
      </c>
      <c r="C11">
        <v>1.9237552089990118E-2</v>
      </c>
      <c r="D11">
        <v>5.0951458447912046E-4</v>
      </c>
      <c r="E11">
        <v>5.1574553607824924E-4</v>
      </c>
      <c r="F11">
        <v>5.4104752094108477E-4</v>
      </c>
      <c r="G11">
        <v>5.7541883353717793E-4</v>
      </c>
      <c r="H11">
        <v>5.9447883893337661E-4</v>
      </c>
      <c r="I11">
        <v>6.115614413992887E-4</v>
      </c>
      <c r="J11">
        <v>6.2423756501672756E-4</v>
      </c>
      <c r="K11">
        <v>6.3578489868376664E-4</v>
      </c>
      <c r="L11">
        <v>6.4326347815057972E-4</v>
      </c>
      <c r="M11">
        <v>6.5014101431337679E-4</v>
      </c>
      <c r="N11">
        <v>6.5761298957411896E-4</v>
      </c>
      <c r="O11">
        <v>6.6388520580940025E-4</v>
      </c>
      <c r="P11">
        <v>6.7085279515932683E-4</v>
      </c>
      <c r="Q11">
        <v>6.7519632707124799E-4</v>
      </c>
      <c r="R11">
        <v>6.8017166052758427E-4</v>
      </c>
      <c r="S11">
        <v>6.8442736746998634E-4</v>
      </c>
      <c r="T11">
        <v>6.8806129303045083E-4</v>
      </c>
      <c r="U11">
        <v>6.9128110169458523E-4</v>
      </c>
      <c r="V11">
        <v>6.9418159929224288E-4</v>
      </c>
      <c r="W11">
        <v>6.969113456989362E-4</v>
      </c>
      <c r="X11">
        <v>6.9948513059525652E-4</v>
      </c>
      <c r="Y11">
        <v>6.9788245280477668E-4</v>
      </c>
      <c r="Z11">
        <v>6.9680918244330314E-4</v>
      </c>
      <c r="AA11">
        <v>6.9562947933032859E-4</v>
      </c>
      <c r="AB11">
        <v>6.9464279124353823E-4</v>
      </c>
      <c r="AC11">
        <v>6.9385969139190706E-4</v>
      </c>
      <c r="AD11" s="8">
        <v>6.9325310849688293E-4</v>
      </c>
      <c r="AE11" s="29">
        <v>6.959492000913059E-4</v>
      </c>
    </row>
    <row r="12" spans="1:31">
      <c r="A12" s="28" t="s">
        <v>22</v>
      </c>
      <c r="B12">
        <v>0</v>
      </c>
      <c r="C12">
        <v>-1.9728258583289082</v>
      </c>
      <c r="D12">
        <v>-0.11208070747171783</v>
      </c>
      <c r="E12">
        <v>-0.1302427723230859</v>
      </c>
      <c r="F12">
        <v>-8.9087609416282909E-2</v>
      </c>
      <c r="G12">
        <v>-6.9764782758463539E-2</v>
      </c>
      <c r="H12">
        <v>-4.2154417819451062E-2</v>
      </c>
      <c r="I12">
        <v>-2.465049358667537E-2</v>
      </c>
      <c r="J12">
        <v>-5.3224730853784763E-3</v>
      </c>
      <c r="K12">
        <v>1.0102062664740785E-2</v>
      </c>
      <c r="L12">
        <v>2.4666839765652426E-2</v>
      </c>
      <c r="M12">
        <v>3.6899319699856825E-2</v>
      </c>
      <c r="N12">
        <v>4.7688616896457425E-2</v>
      </c>
      <c r="O12">
        <v>5.6543861127167361E-2</v>
      </c>
      <c r="P12">
        <v>6.3940663493222694E-2</v>
      </c>
      <c r="Q12">
        <v>6.9842834402411569E-2</v>
      </c>
      <c r="R12">
        <v>7.445070338791826E-2</v>
      </c>
      <c r="S12">
        <v>7.7884853302756518E-2</v>
      </c>
      <c r="T12">
        <v>8.0304067130132495E-2</v>
      </c>
      <c r="U12">
        <v>8.1847573817594999E-2</v>
      </c>
      <c r="V12">
        <v>8.266287579590248E-2</v>
      </c>
      <c r="W12">
        <v>8.2878298782751436E-2</v>
      </c>
      <c r="X12">
        <v>8.2763197822610657E-2</v>
      </c>
      <c r="Y12">
        <v>8.2266701847877322E-2</v>
      </c>
      <c r="Z12">
        <v>8.1543728418065342E-2</v>
      </c>
      <c r="AA12">
        <v>8.0686154916698172E-2</v>
      </c>
      <c r="AB12">
        <v>7.9771481245161091E-2</v>
      </c>
      <c r="AC12">
        <v>7.8883188427814055E-2</v>
      </c>
      <c r="AD12" s="8">
        <v>7.803520042817258E-2</v>
      </c>
      <c r="AE12" s="29">
        <v>7.7324568465830801E-2</v>
      </c>
    </row>
    <row r="13" spans="1:31">
      <c r="A13" s="28" t="s">
        <v>23</v>
      </c>
      <c r="B13">
        <v>0</v>
      </c>
      <c r="C13">
        <v>-2.3037405018774826</v>
      </c>
      <c r="D13">
        <v>-0.14301809334981153</v>
      </c>
      <c r="E13">
        <v>-0.10562276826772132</v>
      </c>
      <c r="F13">
        <v>-6.9643498195171016E-2</v>
      </c>
      <c r="G13">
        <v>-4.4824314480518268E-2</v>
      </c>
      <c r="H13">
        <v>-2.3293363067833361E-2</v>
      </c>
      <c r="I13">
        <v>-4.311615104524158E-3</v>
      </c>
      <c r="J13">
        <v>1.2127183608834358E-2</v>
      </c>
      <c r="K13">
        <v>2.5837362715797063E-2</v>
      </c>
      <c r="L13">
        <v>3.6885318205359674E-2</v>
      </c>
      <c r="M13">
        <v>4.5347931399231101E-2</v>
      </c>
      <c r="N13">
        <v>5.1366041210632041E-2</v>
      </c>
      <c r="O13">
        <v>5.5141002879111056E-2</v>
      </c>
      <c r="P13">
        <v>5.6911174183360558E-2</v>
      </c>
      <c r="Q13">
        <v>5.6984029352569188E-2</v>
      </c>
      <c r="R13">
        <v>5.5612300010854376E-2</v>
      </c>
      <c r="S13">
        <v>5.3068241690068518E-2</v>
      </c>
      <c r="T13">
        <v>4.9605923791506967E-2</v>
      </c>
      <c r="U13">
        <v>4.5461027700510748E-2</v>
      </c>
      <c r="V13">
        <v>4.0848782282720819E-2</v>
      </c>
      <c r="W13">
        <v>3.5957057254165647E-2</v>
      </c>
      <c r="X13">
        <v>3.0930324325595393E-2</v>
      </c>
      <c r="Y13">
        <v>2.597583987156149E-2</v>
      </c>
      <c r="Z13">
        <v>2.1186827943919795E-2</v>
      </c>
      <c r="AA13">
        <v>1.6666568884571298E-2</v>
      </c>
      <c r="AB13">
        <v>1.2494147917263554E-2</v>
      </c>
      <c r="AC13">
        <v>8.737847179518532E-3</v>
      </c>
      <c r="AD13" s="8">
        <v>5.4596259581041195E-3</v>
      </c>
      <c r="AE13" s="29">
        <v>2.6654060877540076E-3</v>
      </c>
    </row>
    <row r="14" spans="1:31">
      <c r="A14" s="28" t="s">
        <v>24</v>
      </c>
      <c r="B14">
        <v>0</v>
      </c>
      <c r="C14">
        <v>-2.3036798528440872</v>
      </c>
      <c r="D14">
        <v>-0.14298570872379734</v>
      </c>
      <c r="E14">
        <v>-0.10559889806441847</v>
      </c>
      <c r="F14">
        <v>-6.9618432703821842E-2</v>
      </c>
      <c r="G14">
        <v>-4.475579291315368E-2</v>
      </c>
      <c r="H14">
        <v>-2.3275941819056456E-2</v>
      </c>
      <c r="I14">
        <v>-4.3154224660724161E-3</v>
      </c>
      <c r="J14">
        <v>1.2113012480163832E-2</v>
      </c>
      <c r="K14">
        <v>2.5852822274408105E-2</v>
      </c>
      <c r="L14">
        <v>3.6856913276706038E-2</v>
      </c>
      <c r="M14">
        <v>4.5211255187593835E-2</v>
      </c>
      <c r="N14">
        <v>5.1126089768183114E-2</v>
      </c>
      <c r="O14">
        <v>5.480573558549473E-2</v>
      </c>
      <c r="P14">
        <v>5.6500660641400913E-2</v>
      </c>
      <c r="Q14">
        <v>5.6468387357688776E-2</v>
      </c>
      <c r="R14">
        <v>5.4977919289500576E-2</v>
      </c>
      <c r="S14">
        <v>5.2292774458106983E-2</v>
      </c>
      <c r="T14">
        <v>4.8661424462248526E-2</v>
      </c>
      <c r="U14">
        <v>4.4315988546173024E-2</v>
      </c>
      <c r="V14">
        <v>3.9467982172802785E-2</v>
      </c>
      <c r="W14">
        <v>3.4309117032482739E-2</v>
      </c>
      <c r="X14">
        <v>2.9037987007640709E-2</v>
      </c>
      <c r="Y14">
        <v>2.3716608912405235E-2</v>
      </c>
      <c r="Z14">
        <v>1.8511216041994238E-2</v>
      </c>
      <c r="AA14">
        <v>1.3522947919430983E-2</v>
      </c>
      <c r="AB14">
        <v>8.8242320538833852E-3</v>
      </c>
      <c r="AC14">
        <v>4.4815271000198109E-3</v>
      </c>
      <c r="AD14" s="8">
        <v>5.3268458255484319E-4</v>
      </c>
      <c r="AE14" s="29">
        <v>-2.9794969954921591E-3</v>
      </c>
    </row>
    <row r="15" spans="1:31">
      <c r="A15" s="25" t="s">
        <v>15</v>
      </c>
      <c r="B15" s="26">
        <v>0</v>
      </c>
      <c r="C15" s="26">
        <v>-2.3037397640437662</v>
      </c>
      <c r="D15" s="26">
        <v>-0.1430169326923636</v>
      </c>
      <c r="E15" s="26">
        <v>-0.10563107774159697</v>
      </c>
      <c r="F15" s="26">
        <v>-6.9649172131869275E-2</v>
      </c>
      <c r="G15" s="26">
        <v>-4.4821994923194275E-2</v>
      </c>
      <c r="H15" s="26">
        <v>-2.3288505278939997E-2</v>
      </c>
      <c r="I15" s="26">
        <v>-4.3065462548508293E-3</v>
      </c>
      <c r="J15" s="26">
        <v>1.2137195207895246E-2</v>
      </c>
      <c r="K15" s="26">
        <v>2.5875812173969948E-2</v>
      </c>
      <c r="L15" s="26">
        <v>3.6947169469003782E-2</v>
      </c>
      <c r="M15" s="26">
        <v>4.5417483858156693E-2</v>
      </c>
      <c r="N15" s="26">
        <v>5.1447378183078207E-2</v>
      </c>
      <c r="O15" s="26">
        <v>5.5228082632341469E-2</v>
      </c>
      <c r="P15" s="26">
        <v>5.7026070395971296E-2</v>
      </c>
      <c r="Q15" s="26">
        <v>5.7131233059726227E-2</v>
      </c>
      <c r="R15" s="26">
        <v>5.5807181048805887E-2</v>
      </c>
      <c r="S15" s="26">
        <v>5.3321985376264536E-2</v>
      </c>
      <c r="T15" s="26">
        <v>4.9929036679130512E-2</v>
      </c>
      <c r="U15" s="26">
        <v>4.5863938583035058E-2</v>
      </c>
      <c r="V15" s="26">
        <v>4.1342099320096359E-2</v>
      </c>
      <c r="W15" s="26">
        <v>3.6552651027443872E-2</v>
      </c>
      <c r="X15" s="26">
        <v>3.1671256756982125E-2</v>
      </c>
      <c r="Y15" s="26">
        <v>2.6861628146179761E-2</v>
      </c>
      <c r="Z15" s="26">
        <v>2.2219700017922506E-2</v>
      </c>
      <c r="AA15" s="26">
        <v>1.7852807636131729E-2</v>
      </c>
      <c r="AB15" s="26">
        <v>1.3841102035216934E-2</v>
      </c>
      <c r="AC15" s="26">
        <v>1.0254023658928801E-2</v>
      </c>
      <c r="AD15" s="27">
        <v>7.141241810182386E-3</v>
      </c>
      <c r="AE15" s="27">
        <v>4.5272289138420518E-3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workbookViewId="0">
      <selection activeCell="E19" sqref="E19"/>
    </sheetView>
  </sheetViews>
  <sheetFormatPr defaultRowHeight="15"/>
  <sheetData>
    <row r="1" spans="1:31">
      <c r="A1" s="39"/>
      <c r="B1" s="39">
        <v>2021</v>
      </c>
      <c r="C1" s="39">
        <v>2022</v>
      </c>
      <c r="D1" s="39">
        <v>2023</v>
      </c>
      <c r="E1" s="39">
        <v>2024</v>
      </c>
      <c r="F1" s="39">
        <v>2025</v>
      </c>
      <c r="G1" s="39">
        <v>2026</v>
      </c>
      <c r="H1" s="39">
        <v>2027</v>
      </c>
      <c r="I1" s="39">
        <v>2028</v>
      </c>
      <c r="J1" s="39">
        <v>2029</v>
      </c>
      <c r="K1" s="39">
        <v>2030</v>
      </c>
      <c r="L1" s="39">
        <v>2031</v>
      </c>
      <c r="M1" s="39">
        <v>2032</v>
      </c>
      <c r="N1" s="39">
        <v>2033</v>
      </c>
      <c r="O1" s="39">
        <v>2034</v>
      </c>
      <c r="P1" s="39">
        <v>2035</v>
      </c>
      <c r="Q1" s="39">
        <v>2036</v>
      </c>
      <c r="R1" s="39">
        <v>2037</v>
      </c>
      <c r="S1" s="39">
        <v>2038</v>
      </c>
      <c r="T1" s="39">
        <v>2039</v>
      </c>
      <c r="U1" s="39">
        <v>2040</v>
      </c>
      <c r="V1" s="39">
        <v>2041</v>
      </c>
      <c r="W1" s="39">
        <v>2042</v>
      </c>
      <c r="X1" s="39">
        <v>2043</v>
      </c>
      <c r="Y1" s="39">
        <v>2044</v>
      </c>
      <c r="Z1" s="39">
        <v>2045</v>
      </c>
      <c r="AA1" s="39">
        <v>2046</v>
      </c>
      <c r="AB1" s="39">
        <v>2047</v>
      </c>
      <c r="AC1" s="39">
        <v>2048</v>
      </c>
      <c r="AD1" s="39">
        <v>2049</v>
      </c>
      <c r="AE1" s="39">
        <v>2050</v>
      </c>
    </row>
    <row r="2" spans="1:31">
      <c r="A2" s="31" t="s">
        <v>12</v>
      </c>
      <c r="B2" s="32">
        <v>0</v>
      </c>
      <c r="C2" s="32">
        <v>-1.3051777764310657</v>
      </c>
      <c r="D2" s="32">
        <v>2.9570304428494509E-2</v>
      </c>
      <c r="E2" s="32">
        <v>6.0186326549627189E-2</v>
      </c>
      <c r="F2" s="32">
        <v>-6.2698660615656543E-2</v>
      </c>
      <c r="G2" s="32">
        <v>-2.7260406690121641E-2</v>
      </c>
      <c r="H2" s="32">
        <v>-1.4705552060578775E-2</v>
      </c>
      <c r="I2" s="32">
        <v>-6.4277503580734141E-3</v>
      </c>
      <c r="J2" s="32">
        <v>3.6477485364505569E-3</v>
      </c>
      <c r="K2" s="32">
        <v>1.2674462000439313E-2</v>
      </c>
      <c r="L2" s="32">
        <v>2.0446732627599218E-2</v>
      </c>
      <c r="M2" s="32">
        <v>2.7436648510281714E-2</v>
      </c>
      <c r="N2" s="32">
        <v>3.3937530808247907E-2</v>
      </c>
      <c r="O2" s="32">
        <v>3.8980768858820625E-2</v>
      </c>
      <c r="P2" s="32">
        <v>4.3919708287365467E-2</v>
      </c>
      <c r="Q2" s="32">
        <v>4.805934931169098E-2</v>
      </c>
      <c r="R2" s="32">
        <v>5.1579833152826104E-2</v>
      </c>
      <c r="S2" s="32">
        <v>5.4553802292911513E-2</v>
      </c>
      <c r="T2" s="32">
        <v>5.7022594288191897E-2</v>
      </c>
      <c r="U2" s="32">
        <v>5.9074222415844702E-2</v>
      </c>
      <c r="V2" s="32">
        <v>6.0768898583174469E-2</v>
      </c>
      <c r="W2" s="32">
        <v>6.2136327130479785E-2</v>
      </c>
      <c r="X2" s="32">
        <v>6.4018753561945196E-2</v>
      </c>
      <c r="Y2" s="32">
        <v>6.4777341761779184E-2</v>
      </c>
      <c r="Z2" s="32">
        <v>6.5531864734658107E-2</v>
      </c>
      <c r="AA2" s="32">
        <v>6.6277681384030451E-2</v>
      </c>
      <c r="AB2" s="32">
        <v>6.6930198563697196E-2</v>
      </c>
      <c r="AC2" s="32">
        <v>6.7555339764902023E-2</v>
      </c>
      <c r="AD2" s="33">
        <v>6.7871048794021505E-2</v>
      </c>
      <c r="AE2" s="33">
        <v>6.8385575853113778E-2</v>
      </c>
    </row>
    <row r="3" spans="1:31">
      <c r="A3" s="37" t="s">
        <v>13</v>
      </c>
      <c r="B3">
        <v>0</v>
      </c>
      <c r="C3">
        <v>0.91100876921963392</v>
      </c>
      <c r="D3">
        <v>-3.1297613448398674E-2</v>
      </c>
      <c r="E3">
        <v>-8.7755092945640267E-3</v>
      </c>
      <c r="F3">
        <v>0.11392687229315659</v>
      </c>
      <c r="G3">
        <v>8.0128231044396231E-2</v>
      </c>
      <c r="H3">
        <v>7.2629520844838313E-2</v>
      </c>
      <c r="I3">
        <v>7.0717733947177674E-2</v>
      </c>
      <c r="J3">
        <v>6.6096831434211148E-2</v>
      </c>
      <c r="K3">
        <v>6.2345248146834904E-2</v>
      </c>
      <c r="L3">
        <v>5.9360204036906505E-2</v>
      </c>
      <c r="M3">
        <v>5.673581985712195E-2</v>
      </c>
      <c r="N3">
        <v>5.4321305681740525E-2</v>
      </c>
      <c r="O3">
        <v>5.2818561124591698E-2</v>
      </c>
      <c r="P3">
        <v>5.1227429856791303E-2</v>
      </c>
      <c r="Q3">
        <v>5.0099526631807174E-2</v>
      </c>
      <c r="R3">
        <v>4.92724182523048E-2</v>
      </c>
      <c r="S3">
        <v>4.8697864153098951E-2</v>
      </c>
      <c r="T3">
        <v>4.8360979079617769E-2</v>
      </c>
      <c r="U3">
        <v>4.8209191735718117E-2</v>
      </c>
      <c r="V3">
        <v>4.8211439670227618E-2</v>
      </c>
      <c r="W3">
        <v>4.8358347432570475E-2</v>
      </c>
      <c r="X3">
        <v>4.8103082537660234E-2</v>
      </c>
      <c r="Y3">
        <v>4.8570529837333426E-2</v>
      </c>
      <c r="Z3">
        <v>4.8925127635594465E-2</v>
      </c>
      <c r="AA3">
        <v>4.924054783690332E-2</v>
      </c>
      <c r="AB3">
        <v>4.9599290262391411E-2</v>
      </c>
      <c r="AC3">
        <v>4.9946581529176824E-2</v>
      </c>
      <c r="AD3" s="9">
        <v>5.0481787626892649E-2</v>
      </c>
      <c r="AE3" s="38">
        <v>5.0838487629835248E-2</v>
      </c>
    </row>
    <row r="4" spans="1:31">
      <c r="A4" s="37" t="s">
        <v>14</v>
      </c>
      <c r="B4">
        <v>0</v>
      </c>
      <c r="C4">
        <v>0.26050259535887665</v>
      </c>
      <c r="D4">
        <v>2.3174840430103785E-2</v>
      </c>
      <c r="E4">
        <v>1.2824063420288858E-2</v>
      </c>
      <c r="F4">
        <v>1.6960007406647284E-2</v>
      </c>
      <c r="G4">
        <v>1.3609667740808677E-2</v>
      </c>
      <c r="H4">
        <v>1.0983932035222237E-2</v>
      </c>
      <c r="I4">
        <v>8.7566506196188887E-3</v>
      </c>
      <c r="J4">
        <v>6.5681603381650558E-3</v>
      </c>
      <c r="K4">
        <v>4.595182749353121E-3</v>
      </c>
      <c r="L4">
        <v>2.8941638533843427E-3</v>
      </c>
      <c r="M4">
        <v>1.449059045534375E-3</v>
      </c>
      <c r="N4">
        <v>2.2607479125685565E-4</v>
      </c>
      <c r="O4">
        <v>-7.0945383706123139E-4</v>
      </c>
      <c r="P4">
        <v>-1.4557668036176627E-3</v>
      </c>
      <c r="Q4">
        <v>-1.9990131896088317E-3</v>
      </c>
      <c r="R4">
        <v>-2.3663320668597036E-3</v>
      </c>
      <c r="S4">
        <v>-2.5813079009718983E-3</v>
      </c>
      <c r="T4">
        <v>-2.6650001695781049E-3</v>
      </c>
      <c r="U4">
        <v>-2.6410650096969413E-3</v>
      </c>
      <c r="V4">
        <v>-2.5309605820030422E-3</v>
      </c>
      <c r="W4">
        <v>-2.3522907455140016E-3</v>
      </c>
      <c r="X4">
        <v>-2.1892522298214089E-3</v>
      </c>
      <c r="Y4">
        <v>-1.9374321007627896E-3</v>
      </c>
      <c r="Z4">
        <v>-1.6654476838673968E-3</v>
      </c>
      <c r="AA4">
        <v>-1.38957200993303E-3</v>
      </c>
      <c r="AB4">
        <v>-1.1147191605704882E-3</v>
      </c>
      <c r="AC4">
        <v>-8.5220076381952174E-4</v>
      </c>
      <c r="AD4" s="9">
        <v>-5.8230581181194544E-4</v>
      </c>
      <c r="AE4" s="38">
        <v>-3.4372501482116591E-4</v>
      </c>
    </row>
    <row r="5" spans="1:31">
      <c r="A5" s="37" t="s">
        <v>15</v>
      </c>
      <c r="B5">
        <v>0</v>
      </c>
      <c r="C5">
        <v>8.4212360766889247E-3</v>
      </c>
      <c r="D5">
        <v>2.5874789482277865E-3</v>
      </c>
      <c r="E5">
        <v>-2.1045602486571575E-3</v>
      </c>
      <c r="F5">
        <v>2.4648539857740201E-3</v>
      </c>
      <c r="G5">
        <v>2.3260099291885013E-3</v>
      </c>
      <c r="H5">
        <v>2.0971966821421995E-3</v>
      </c>
      <c r="I5">
        <v>1.9518670434132566E-3</v>
      </c>
      <c r="J5">
        <v>1.6435881265526942E-3</v>
      </c>
      <c r="K5">
        <v>1.2680031975816442E-3</v>
      </c>
      <c r="L5">
        <v>8.8364362969408901E-4</v>
      </c>
      <c r="M5">
        <v>4.8645304375721072E-4</v>
      </c>
      <c r="N5">
        <v>6.7308786379543704E-5</v>
      </c>
      <c r="O5">
        <v>-3.0427529146814157E-4</v>
      </c>
      <c r="P5">
        <v>-6.9070716427418305E-4</v>
      </c>
      <c r="Q5">
        <v>-1.0564904707045691E-3</v>
      </c>
      <c r="R5">
        <v>-1.4002008594306986E-3</v>
      </c>
      <c r="S5">
        <v>-1.7196968095399342E-3</v>
      </c>
      <c r="T5">
        <v>-2.0121151748608282E-3</v>
      </c>
      <c r="U5">
        <v>-2.2781575020759631E-3</v>
      </c>
      <c r="V5">
        <v>-2.5182131173996109E-3</v>
      </c>
      <c r="W5">
        <v>-2.7309155213339873E-3</v>
      </c>
      <c r="X5">
        <v>-2.9719416707691669E-3</v>
      </c>
      <c r="Y5">
        <v>-3.1429492376771635E-3</v>
      </c>
      <c r="Z5">
        <v>-3.288696249561799E-3</v>
      </c>
      <c r="AA5">
        <v>-3.4179922710916573E-3</v>
      </c>
      <c r="AB5">
        <v>-3.5270682424104437E-3</v>
      </c>
      <c r="AC5">
        <v>-3.6184937583851489E-3</v>
      </c>
      <c r="AD5" s="9">
        <v>-3.6712760548864064E-3</v>
      </c>
      <c r="AE5" s="38">
        <v>-3.7151599719604782E-3</v>
      </c>
    </row>
    <row r="6" spans="1:31">
      <c r="A6" s="37" t="s">
        <v>16</v>
      </c>
      <c r="B6">
        <v>0</v>
      </c>
      <c r="C6">
        <v>-0.51858704913308418</v>
      </c>
      <c r="D6">
        <v>5.9087605122105064E-2</v>
      </c>
      <c r="E6">
        <v>0.10140333316681745</v>
      </c>
      <c r="F6">
        <v>-7.7088767051854398E-2</v>
      </c>
      <c r="G6">
        <v>-3.0576010566344732E-2</v>
      </c>
      <c r="H6">
        <v>-2.3512302842184245E-2</v>
      </c>
      <c r="I6">
        <v>-2.0919077078119606E-2</v>
      </c>
      <c r="J6">
        <v>-1.4868451821902468E-2</v>
      </c>
      <c r="K6">
        <v>-9.3257130903503203E-3</v>
      </c>
      <c r="L6">
        <v>-4.6517436171695835E-3</v>
      </c>
      <c r="M6">
        <v>-1.0841837307378975E-4</v>
      </c>
      <c r="N6">
        <v>4.5980236220166879E-3</v>
      </c>
      <c r="O6">
        <v>8.0412352599707661E-3</v>
      </c>
      <c r="P6">
        <v>1.2101288204494872E-2</v>
      </c>
      <c r="Q6">
        <v>1.5665249595977208E-2</v>
      </c>
      <c r="R6">
        <v>1.8957440166784328E-2</v>
      </c>
      <c r="S6">
        <v>2.1984053650526032E-2</v>
      </c>
      <c r="T6">
        <v>2.4720802127973666E-2</v>
      </c>
      <c r="U6">
        <v>2.7215581425705779E-2</v>
      </c>
      <c r="V6">
        <v>2.9479195460635727E-2</v>
      </c>
      <c r="W6">
        <v>3.148423218556913E-2</v>
      </c>
      <c r="X6">
        <v>3.4347552934994079E-2</v>
      </c>
      <c r="Y6">
        <v>3.5691922591551378E-2</v>
      </c>
      <c r="Z6">
        <v>3.709505852957222E-2</v>
      </c>
      <c r="AA6">
        <v>3.8459399927277586E-2</v>
      </c>
      <c r="AB6">
        <v>3.963577895456083E-2</v>
      </c>
      <c r="AC6">
        <v>4.0689812402411936E-2</v>
      </c>
      <c r="AD6" s="9">
        <v>4.1186640990696924E-2</v>
      </c>
      <c r="AE6" s="38">
        <v>4.1855460798215394E-2</v>
      </c>
    </row>
    <row r="7" spans="1:31">
      <c r="A7" s="37" t="s">
        <v>17</v>
      </c>
      <c r="B7">
        <v>0</v>
      </c>
      <c r="C7">
        <v>-0.20659163689850216</v>
      </c>
      <c r="D7">
        <v>6.5350046330869089E-4</v>
      </c>
      <c r="E7">
        <v>1.3771180137252051E-2</v>
      </c>
      <c r="F7">
        <v>-6.0308450958297521E-3</v>
      </c>
      <c r="G7">
        <v>-4.9515674055353792E-3</v>
      </c>
      <c r="H7">
        <v>-3.973756223498796E-3</v>
      </c>
      <c r="I7">
        <v>-3.4946669676020081E-3</v>
      </c>
      <c r="J7">
        <v>-2.6104163349660531E-3</v>
      </c>
      <c r="K7">
        <v>-1.6689185483005028E-3</v>
      </c>
      <c r="L7">
        <v>-8.1718264045158311E-4</v>
      </c>
      <c r="M7">
        <v>3.5626792129775118E-6</v>
      </c>
      <c r="N7">
        <v>8.4007869690812503E-4</v>
      </c>
      <c r="O7">
        <v>1.5135698229406624E-3</v>
      </c>
      <c r="P7">
        <v>2.2182689832197689E-3</v>
      </c>
      <c r="Q7">
        <v>2.8712130160667994E-3</v>
      </c>
      <c r="R7">
        <v>3.458296451361254E-3</v>
      </c>
      <c r="S7">
        <v>3.9928027286977178E-3</v>
      </c>
      <c r="T7">
        <v>4.4690835649324008E-3</v>
      </c>
      <c r="U7">
        <v>4.8937175151437754E-3</v>
      </c>
      <c r="V7">
        <v>5.2704117085177653E-3</v>
      </c>
      <c r="W7">
        <v>5.5975786438915058E-3</v>
      </c>
      <c r="X7">
        <v>6.0293386956113458E-3</v>
      </c>
      <c r="Y7">
        <v>6.2766126144240143E-3</v>
      </c>
      <c r="Z7">
        <v>6.4827755956962411E-3</v>
      </c>
      <c r="AA7">
        <v>6.6754805938831008E-3</v>
      </c>
      <c r="AB7">
        <v>6.8393035015297064E-3</v>
      </c>
      <c r="AC7">
        <v>6.9803913803240161E-3</v>
      </c>
      <c r="AD7" s="9">
        <v>7.044168752433363E-3</v>
      </c>
      <c r="AE7" s="38">
        <v>7.1063394335424343E-3</v>
      </c>
    </row>
    <row r="8" spans="1:31">
      <c r="A8" s="37" t="s">
        <v>18</v>
      </c>
      <c r="B8">
        <v>0</v>
      </c>
      <c r="C8">
        <v>-0.47437819872365267</v>
      </c>
      <c r="D8">
        <v>2.9557483209819609E-3</v>
      </c>
      <c r="E8">
        <v>-8.087815004735887E-3</v>
      </c>
      <c r="F8">
        <v>-2.2618246755285332E-2</v>
      </c>
      <c r="G8">
        <v>-2.0167533560125343E-2</v>
      </c>
      <c r="H8">
        <v>-1.9313241701221031E-2</v>
      </c>
      <c r="I8">
        <v>-1.88377326185643E-2</v>
      </c>
      <c r="J8">
        <v>-1.8101168952225615E-2</v>
      </c>
      <c r="K8">
        <v>-1.7415367263651164E-2</v>
      </c>
      <c r="L8">
        <v>-1.6822670247022678E-2</v>
      </c>
      <c r="M8">
        <v>-1.6285641163639897E-2</v>
      </c>
      <c r="N8">
        <v>-1.5773250539073153E-2</v>
      </c>
      <c r="O8">
        <v>-1.5403945908858357E-2</v>
      </c>
      <c r="P8">
        <v>-1.5032082968321508E-2</v>
      </c>
      <c r="Q8">
        <v>-1.4741765342631913E-2</v>
      </c>
      <c r="R8">
        <v>-1.4506912841821009E-2</v>
      </c>
      <c r="S8">
        <v>-1.4324838910560841E-2</v>
      </c>
      <c r="T8">
        <v>-1.41870802942394E-2</v>
      </c>
      <c r="U8">
        <v>-1.4083688010224079E-2</v>
      </c>
      <c r="V8">
        <v>-1.4006981972570953E-2</v>
      </c>
      <c r="W8">
        <v>-1.3952309267790251E-2</v>
      </c>
      <c r="X8">
        <v>-1.3822789197327868E-2</v>
      </c>
      <c r="Y8">
        <v>-1.3799566599906176E-2</v>
      </c>
      <c r="Z8">
        <v>-1.3755329595439399E-2</v>
      </c>
      <c r="AA8">
        <v>-1.3690595790165296E-2</v>
      </c>
      <c r="AB8">
        <v>-1.3613851071922627E-2</v>
      </c>
      <c r="AC8">
        <v>-1.3516734540187862E-2</v>
      </c>
      <c r="AD8" s="9">
        <v>-1.3431023970518468E-2</v>
      </c>
      <c r="AE8" s="38">
        <v>-1.3298030004521018E-2</v>
      </c>
    </row>
    <row r="9" spans="1:31">
      <c r="A9" s="37" t="s">
        <v>19</v>
      </c>
      <c r="B9">
        <v>0</v>
      </c>
      <c r="C9">
        <v>-0.16374305554147781</v>
      </c>
      <c r="D9">
        <v>-0.13063393168145565</v>
      </c>
      <c r="E9">
        <v>-0.14665682821974391</v>
      </c>
      <c r="F9">
        <v>-0.15685184187180848</v>
      </c>
      <c r="G9">
        <v>-0.14348229246634661</v>
      </c>
      <c r="H9">
        <v>-0.13481969950540343</v>
      </c>
      <c r="I9">
        <v>-0.13236974264717002</v>
      </c>
      <c r="J9">
        <v>-0.12941654777588274</v>
      </c>
      <c r="K9">
        <v>-0.12765021900237269</v>
      </c>
      <c r="L9">
        <v>-0.12603917799718292</v>
      </c>
      <c r="M9">
        <v>-0.12492266617204509</v>
      </c>
      <c r="N9">
        <v>-0.12400602505563511</v>
      </c>
      <c r="O9">
        <v>-0.12339536552033369</v>
      </c>
      <c r="P9">
        <v>-0.12292029259516997</v>
      </c>
      <c r="Q9">
        <v>-0.12261252941509863</v>
      </c>
      <c r="R9">
        <v>-0.1224157172586124</v>
      </c>
      <c r="S9">
        <v>-0.12230887677803901</v>
      </c>
      <c r="T9">
        <v>-0.12226949416100742</v>
      </c>
      <c r="U9">
        <v>-0.12228227891857518</v>
      </c>
      <c r="V9">
        <v>-0.12233319392832108</v>
      </c>
      <c r="W9">
        <v>-0.12241365405427983</v>
      </c>
      <c r="X9">
        <v>-0.12249076252767732</v>
      </c>
      <c r="Y9">
        <v>-0.1226209381123869</v>
      </c>
      <c r="Z9">
        <v>-0.12274262459180946</v>
      </c>
      <c r="AA9">
        <v>-0.1228601645521291</v>
      </c>
      <c r="AB9">
        <v>-0.12298127432419859</v>
      </c>
      <c r="AC9">
        <v>-0.12309823418250833</v>
      </c>
      <c r="AD9" s="9">
        <v>-0.12321815587545551</v>
      </c>
      <c r="AE9" s="38">
        <v>-0.12331901120440665</v>
      </c>
    </row>
    <row r="10" spans="1:31">
      <c r="A10" s="37" t="s">
        <v>20</v>
      </c>
      <c r="B10">
        <v>0</v>
      </c>
      <c r="C10">
        <v>4.1554360758075455E-2</v>
      </c>
      <c r="D10">
        <v>1.8628791893629663E-3</v>
      </c>
      <c r="E10">
        <v>-2.9940698137050164E-3</v>
      </c>
      <c r="F10">
        <v>2.0511564517787483E-3</v>
      </c>
      <c r="G10">
        <v>1.8155936634324968E-3</v>
      </c>
      <c r="H10">
        <v>1.6106568479483253E-3</v>
      </c>
      <c r="I10">
        <v>1.517020932233845E-3</v>
      </c>
      <c r="J10">
        <v>1.3064931677338942E-3</v>
      </c>
      <c r="K10">
        <v>1.0705473556291145E-3</v>
      </c>
      <c r="L10">
        <v>8.4728032402877848E-4</v>
      </c>
      <c r="M10">
        <v>6.2684634880521759E-4</v>
      </c>
      <c r="N10">
        <v>3.9944312537810273E-4</v>
      </c>
      <c r="O10">
        <v>2.1556234832177982E-4</v>
      </c>
      <c r="P10">
        <v>2.2593438430096995E-5</v>
      </c>
      <c r="Q10">
        <v>-1.5273917544501422E-4</v>
      </c>
      <c r="R10">
        <v>-3.1266234217987591E-4</v>
      </c>
      <c r="S10">
        <v>-4.5692072042699804E-4</v>
      </c>
      <c r="T10">
        <v>-5.8482439043115416E-4</v>
      </c>
      <c r="U10">
        <v>-6.9800249531427937E-4</v>
      </c>
      <c r="V10">
        <v>-7.975280179400348E-4</v>
      </c>
      <c r="W10">
        <v>-8.8276005957390452E-4</v>
      </c>
      <c r="X10">
        <v>-9.9175520151043202E-4</v>
      </c>
      <c r="Y10">
        <v>-1.0546168173458054E-3</v>
      </c>
      <c r="Z10">
        <v>-1.1068712171563809E-3</v>
      </c>
      <c r="AA10">
        <v>-1.1543704464549798E-3</v>
      </c>
      <c r="AB10">
        <v>-1.1939178357226626E-3</v>
      </c>
      <c r="AC10">
        <v>-1.2273222519453709E-3</v>
      </c>
      <c r="AD10" s="9">
        <v>-1.2402062210033055E-3</v>
      </c>
      <c r="AE10" s="38">
        <v>-1.2545577939967018E-3</v>
      </c>
    </row>
    <row r="11" spans="1:31">
      <c r="A11" s="37" t="s">
        <v>21</v>
      </c>
      <c r="B11">
        <v>0</v>
      </c>
      <c r="C11">
        <v>7.2411127206653471E-4</v>
      </c>
      <c r="D11">
        <v>1.9113752549607081E-5</v>
      </c>
      <c r="E11">
        <v>1.9238686043600172E-5</v>
      </c>
      <c r="F11">
        <v>2.0116848456527914E-5</v>
      </c>
      <c r="G11">
        <v>2.1358118995935211E-5</v>
      </c>
      <c r="H11">
        <v>2.2035977291704192E-5</v>
      </c>
      <c r="I11">
        <v>2.2644927644442027E-5</v>
      </c>
      <c r="J11">
        <v>2.3094209741534873E-5</v>
      </c>
      <c r="K11">
        <v>2.3504798296532178E-5</v>
      </c>
      <c r="L11">
        <v>2.376754768028119E-5</v>
      </c>
      <c r="M11">
        <v>2.4010302561447741E-5</v>
      </c>
      <c r="N11">
        <v>2.4276804874831615E-5</v>
      </c>
      <c r="O11">
        <v>2.4500496531907434E-5</v>
      </c>
      <c r="P11">
        <v>2.47510671701314E-5</v>
      </c>
      <c r="Q11">
        <v>2.4905841026387248E-5</v>
      </c>
      <c r="R11">
        <v>2.5084770563257329E-5</v>
      </c>
      <c r="S11">
        <v>2.5237859737260614E-5</v>
      </c>
      <c r="T11">
        <v>2.5368601150602576E-5</v>
      </c>
      <c r="U11">
        <v>2.5484554330066064E-5</v>
      </c>
      <c r="V11">
        <v>2.5589130235810595E-5</v>
      </c>
      <c r="W11">
        <v>2.5687733521305463E-5</v>
      </c>
      <c r="X11">
        <v>2.5780849781740222E-5</v>
      </c>
      <c r="Y11">
        <v>2.5720253434431709E-5</v>
      </c>
      <c r="Z11">
        <v>2.5679350242887867E-5</v>
      </c>
      <c r="AA11">
        <v>2.5634667426251126E-5</v>
      </c>
      <c r="AB11">
        <v>2.5597209640120638E-5</v>
      </c>
      <c r="AC11">
        <v>2.5567340590437375E-5</v>
      </c>
      <c r="AD11" s="9">
        <v>2.5544041998109161E-5</v>
      </c>
      <c r="AE11" s="38">
        <v>2.5642481795430831E-5</v>
      </c>
    </row>
    <row r="12" spans="1:31">
      <c r="A12" s="37" t="s">
        <v>22</v>
      </c>
      <c r="B12">
        <v>0</v>
      </c>
      <c r="C12">
        <v>-0.66406325866007232</v>
      </c>
      <c r="D12">
        <v>-3.7676531256600081E-2</v>
      </c>
      <c r="E12">
        <v>-4.3605471795592737E-2</v>
      </c>
      <c r="F12">
        <v>-2.9594712825153718E-2</v>
      </c>
      <c r="G12">
        <v>-2.3095704714420028E-2</v>
      </c>
      <c r="H12">
        <v>-1.3921646324108134E-2</v>
      </c>
      <c r="I12">
        <v>-8.1255916982073233E-3</v>
      </c>
      <c r="J12">
        <v>-1.7519255363038016E-3</v>
      </c>
      <c r="K12">
        <v>3.3210065618576785E-3</v>
      </c>
      <c r="L12">
        <v>8.1005346646840382E-3</v>
      </c>
      <c r="M12">
        <v>1.210630697450207E-2</v>
      </c>
      <c r="N12">
        <v>1.5633318569521396E-2</v>
      </c>
      <c r="O12">
        <v>1.8522718893994278E-2</v>
      </c>
      <c r="P12">
        <v>2.0932272983473017E-2</v>
      </c>
      <c r="Q12">
        <v>2.2851458242056488E-2</v>
      </c>
      <c r="R12">
        <v>2.4346943637021994E-2</v>
      </c>
      <c r="S12">
        <v>2.5458954738922363E-2</v>
      </c>
      <c r="T12">
        <v>2.623998499158741E-2</v>
      </c>
      <c r="U12">
        <v>2.6735915154116267E-2</v>
      </c>
      <c r="V12">
        <v>2.6995166656166494E-2</v>
      </c>
      <c r="W12">
        <v>2.7059759609082551E-2</v>
      </c>
      <c r="X12">
        <v>2.7017655458785306E-2</v>
      </c>
      <c r="Y12">
        <v>2.6852192342291983E-2</v>
      </c>
      <c r="Z12">
        <v>2.6613854306605986E-2</v>
      </c>
      <c r="AA12">
        <v>2.6332515370839825E-2</v>
      </c>
      <c r="AB12">
        <v>2.6033345940054471E-2</v>
      </c>
      <c r="AC12">
        <v>2.5743466370786512E-2</v>
      </c>
      <c r="AD12" s="9">
        <v>2.5467303426487998E-2</v>
      </c>
      <c r="AE12" s="38">
        <v>2.5236423500410797E-2</v>
      </c>
    </row>
    <row r="13" spans="1:31">
      <c r="A13" s="37" t="s">
        <v>23</v>
      </c>
      <c r="B13">
        <v>0</v>
      </c>
      <c r="C13">
        <v>-0.22876781171753563</v>
      </c>
      <c r="D13">
        <v>-1.4151951059404351E-2</v>
      </c>
      <c r="E13">
        <v>-1.0390074485570075E-2</v>
      </c>
      <c r="F13">
        <v>-6.8263268990204932E-3</v>
      </c>
      <c r="G13">
        <v>-4.3844936431828348E-3</v>
      </c>
      <c r="H13">
        <v>-2.2744821710161661E-3</v>
      </c>
      <c r="I13">
        <v>-4.2037559560991091E-4</v>
      </c>
      <c r="J13">
        <v>1.1808101865160734E-3</v>
      </c>
      <c r="K13">
        <v>2.5127723269699693E-3</v>
      </c>
      <c r="L13">
        <v>3.583391812237509E-3</v>
      </c>
      <c r="M13">
        <v>4.4012691094362528E-3</v>
      </c>
      <c r="N13">
        <v>4.9809766738136462E-3</v>
      </c>
      <c r="O13">
        <v>5.342759705792989E-3</v>
      </c>
      <c r="P13">
        <v>5.5102702018458927E-3</v>
      </c>
      <c r="Q13">
        <v>5.5136950490743764E-3</v>
      </c>
      <c r="R13">
        <v>5.3777798396524804E-3</v>
      </c>
      <c r="S13">
        <v>5.1290455833047782E-3</v>
      </c>
      <c r="T13">
        <v>4.7921579679079023E-3</v>
      </c>
      <c r="U13">
        <v>4.3899296306007781E-3</v>
      </c>
      <c r="V13">
        <v>3.9431390413298215E-3</v>
      </c>
      <c r="W13">
        <v>3.4698812042049101E-3</v>
      </c>
      <c r="X13">
        <v>2.9840360594273699E-3</v>
      </c>
      <c r="Y13">
        <v>2.5055245518117203E-3</v>
      </c>
      <c r="Z13">
        <v>2.0432591366590222E-3</v>
      </c>
      <c r="AA13">
        <v>1.607125063325146E-3</v>
      </c>
      <c r="AB13">
        <v>1.2046810980652065E-3</v>
      </c>
      <c r="AC13">
        <v>8.4245428822912814E-4</v>
      </c>
      <c r="AD13" s="9">
        <v>5.2637363926336372E-4</v>
      </c>
      <c r="AE13" s="38">
        <v>2.5697761021936584E-4</v>
      </c>
    </row>
    <row r="14" spans="1:31">
      <c r="A14" s="37" t="s">
        <v>25</v>
      </c>
      <c r="B14">
        <v>0</v>
      </c>
      <c r="C14">
        <v>-0.24339889514738219</v>
      </c>
      <c r="D14">
        <v>-1.505382550577742E-2</v>
      </c>
      <c r="E14">
        <v>-1.1051271167407381E-2</v>
      </c>
      <c r="F14">
        <v>-7.259239670596964E-3</v>
      </c>
      <c r="G14">
        <v>-4.6569917852151499E-3</v>
      </c>
      <c r="H14">
        <v>-2.4177719191727986E-3</v>
      </c>
      <c r="I14">
        <v>-4.4761340165899298E-4</v>
      </c>
      <c r="J14">
        <v>1.2548621720655292E-3</v>
      </c>
      <c r="K14">
        <v>2.6754313577218207E-3</v>
      </c>
      <c r="L14">
        <v>3.8107614656026838E-3</v>
      </c>
      <c r="M14">
        <v>4.6709170304589914E-3</v>
      </c>
      <c r="N14">
        <v>5.278481035502906E-3</v>
      </c>
      <c r="O14">
        <v>5.6551640154318145E-3</v>
      </c>
      <c r="P14">
        <v>5.8272334842117629E-3</v>
      </c>
      <c r="Q14">
        <v>5.8215241415017554E-3</v>
      </c>
      <c r="R14">
        <v>5.665928894274668E-3</v>
      </c>
      <c r="S14">
        <v>5.3876817609561905E-3</v>
      </c>
      <c r="T14">
        <v>5.0123984305191337E-3</v>
      </c>
      <c r="U14">
        <v>4.5639646227954127E-3</v>
      </c>
      <c r="V14">
        <v>4.0641151625448579E-3</v>
      </c>
      <c r="W14">
        <v>3.5325302989536842E-3</v>
      </c>
      <c r="X14">
        <v>2.98959352392303E-3</v>
      </c>
      <c r="Y14">
        <v>2.441628725536894E-3</v>
      </c>
      <c r="Z14">
        <v>1.9056964817694569E-3</v>
      </c>
      <c r="AA14">
        <v>1.3921646724577826E-3</v>
      </c>
      <c r="AB14">
        <v>9.0845577469924731E-4</v>
      </c>
      <c r="AC14">
        <v>4.6138801616630074E-4</v>
      </c>
      <c r="AD14" s="9">
        <v>5.4843897602506289E-5</v>
      </c>
      <c r="AE14" s="38">
        <v>-3.0677668450604823E-4</v>
      </c>
    </row>
    <row r="15" spans="1:31">
      <c r="A15" s="34" t="s">
        <v>15</v>
      </c>
      <c r="B15" s="35">
        <v>0</v>
      </c>
      <c r="C15" s="35">
        <v>-2.7754681730393988E-2</v>
      </c>
      <c r="D15" s="35">
        <v>-1.7172254954167226E-3</v>
      </c>
      <c r="E15" s="35">
        <v>-1.2610397899653579E-3</v>
      </c>
      <c r="F15" s="35">
        <v>-8.2860097884725962E-4</v>
      </c>
      <c r="G15" s="35">
        <v>-5.3217843993886671E-4</v>
      </c>
      <c r="H15" s="35">
        <v>-2.7604629968061497E-4</v>
      </c>
      <c r="I15" s="35">
        <v>-5.097301235556266E-5</v>
      </c>
      <c r="J15" s="35">
        <v>1.4347336186491599E-4</v>
      </c>
      <c r="K15" s="35">
        <v>3.0552561433190735E-4</v>
      </c>
      <c r="L15" s="35">
        <v>4.3579718260299981E-4</v>
      </c>
      <c r="M15" s="35">
        <v>5.3520320841493488E-4</v>
      </c>
      <c r="N15" s="35">
        <v>6.057441882097545E-4</v>
      </c>
      <c r="O15" s="35">
        <v>6.4975739279116357E-4</v>
      </c>
      <c r="P15" s="35">
        <v>6.7044394112299763E-4</v>
      </c>
      <c r="Q15" s="35">
        <v>6.7126071374011228E-4</v>
      </c>
      <c r="R15" s="35">
        <v>6.5533864652183736E-4</v>
      </c>
      <c r="S15" s="35">
        <v>6.2584723349151954E-4</v>
      </c>
      <c r="T15" s="35">
        <v>5.8577206197884559E-4</v>
      </c>
      <c r="U15" s="35">
        <v>5.3788101411574312E-4</v>
      </c>
      <c r="V15" s="35">
        <v>4.8469831585739437E-4</v>
      </c>
      <c r="W15" s="35">
        <v>4.2843541215712734E-4</v>
      </c>
      <c r="X15" s="35">
        <v>3.7114296258833508E-4</v>
      </c>
      <c r="Y15" s="35">
        <v>3.147299921101574E-4</v>
      </c>
      <c r="Z15" s="35">
        <v>2.603110768150857E-4</v>
      </c>
      <c r="AA15" s="35">
        <v>2.0913500899478682E-4</v>
      </c>
      <c r="AB15" s="35">
        <v>1.6213322239237197E-4</v>
      </c>
      <c r="AC15" s="35">
        <v>1.2011310909387153E-4</v>
      </c>
      <c r="AD15" s="36">
        <v>8.3652023140239634E-5</v>
      </c>
      <c r="AE15" s="36">
        <v>5.3033699012993944E-5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workbookViewId="0">
      <selection activeCell="B2" sqref="B2"/>
    </sheetView>
  </sheetViews>
  <sheetFormatPr defaultRowHeight="15"/>
  <cols>
    <col min="1" max="1" width="15.28515625" customWidth="1"/>
  </cols>
  <sheetData>
    <row r="1" spans="1:31">
      <c r="A1" s="48"/>
      <c r="B1" s="48">
        <v>2021</v>
      </c>
      <c r="C1" s="48">
        <v>2022</v>
      </c>
      <c r="D1" s="48">
        <v>2023</v>
      </c>
      <c r="E1" s="48">
        <v>2024</v>
      </c>
      <c r="F1" s="48">
        <v>2025</v>
      </c>
      <c r="G1" s="48">
        <v>2026</v>
      </c>
      <c r="H1" s="48">
        <v>2027</v>
      </c>
      <c r="I1" s="48">
        <v>2028</v>
      </c>
      <c r="J1" s="48">
        <v>2029</v>
      </c>
      <c r="K1" s="48">
        <v>2030</v>
      </c>
      <c r="L1" s="48">
        <v>2031</v>
      </c>
      <c r="M1" s="48">
        <v>2032</v>
      </c>
      <c r="N1" s="48">
        <v>2033</v>
      </c>
      <c r="O1" s="48">
        <v>2034</v>
      </c>
      <c r="P1" s="48">
        <v>2035</v>
      </c>
      <c r="Q1" s="48">
        <v>2036</v>
      </c>
      <c r="R1" s="48">
        <v>2037</v>
      </c>
      <c r="S1" s="48">
        <v>2038</v>
      </c>
      <c r="T1" s="48">
        <v>2039</v>
      </c>
      <c r="U1" s="48">
        <v>2040</v>
      </c>
      <c r="V1" s="48">
        <v>2041</v>
      </c>
      <c r="W1" s="48">
        <v>2042</v>
      </c>
      <c r="X1" s="48">
        <v>2043</v>
      </c>
      <c r="Y1" s="48">
        <v>2044</v>
      </c>
      <c r="Z1" s="48">
        <v>2045</v>
      </c>
      <c r="AA1" s="48">
        <v>2046</v>
      </c>
      <c r="AB1" s="48">
        <v>2047</v>
      </c>
      <c r="AC1" s="48">
        <v>2048</v>
      </c>
      <c r="AD1" s="48">
        <v>2049</v>
      </c>
      <c r="AE1" s="48">
        <v>2050</v>
      </c>
    </row>
    <row r="2" spans="1:31">
      <c r="A2" s="40" t="s">
        <v>0</v>
      </c>
      <c r="B2" s="41">
        <v>0</v>
      </c>
      <c r="C2" s="41">
        <v>-6.7307318550133459</v>
      </c>
      <c r="D2" s="41">
        <v>-3.1013104633543662</v>
      </c>
      <c r="E2" s="41">
        <v>-1.0312225804154878</v>
      </c>
      <c r="F2" s="41">
        <v>-1.2068448040618023</v>
      </c>
      <c r="G2" s="41">
        <v>-1.0777925621396207</v>
      </c>
      <c r="H2" s="41">
        <v>-0.87580837029781833</v>
      </c>
      <c r="I2" s="41">
        <v>-0.73193998709257357</v>
      </c>
      <c r="J2" s="41">
        <v>-0.60412492536306672</v>
      </c>
      <c r="K2" s="41">
        <v>-0.49030923459940823</v>
      </c>
      <c r="L2" s="41">
        <v>-0.39263943898276921</v>
      </c>
      <c r="M2" s="41">
        <v>-0.30814569264066449</v>
      </c>
      <c r="N2" s="41">
        <v>-0.23285131102466039</v>
      </c>
      <c r="O2" s="41">
        <v>-0.17207804611280153</v>
      </c>
      <c r="P2" s="41">
        <v>-0.11939915310495053</v>
      </c>
      <c r="Q2" s="41">
        <v>-7.4952273746475839E-2</v>
      </c>
      <c r="R2" s="41">
        <v>-3.8294796544050769E-2</v>
      </c>
      <c r="S2" s="41">
        <v>-8.5032618239893054E-3</v>
      </c>
      <c r="T2" s="41">
        <v>1.5073891028350772E-2</v>
      </c>
      <c r="U2" s="41">
        <v>3.3302439482213231E-2</v>
      </c>
      <c r="V2" s="41">
        <v>4.7022648841902992E-2</v>
      </c>
      <c r="W2" s="41">
        <v>5.674702517580954E-2</v>
      </c>
      <c r="X2" s="41">
        <v>6.8739615738650173E-2</v>
      </c>
      <c r="Y2" s="41">
        <v>7.5524569470417191E-2</v>
      </c>
      <c r="Z2" s="41">
        <v>7.9241453328904754E-2</v>
      </c>
      <c r="AA2" s="41">
        <v>8.1838139235060225E-2</v>
      </c>
      <c r="AB2" s="41">
        <v>8.3587199574594706E-2</v>
      </c>
      <c r="AC2" s="41">
        <v>8.498913275434461E-2</v>
      </c>
      <c r="AD2" s="42">
        <v>8.4067262626831507E-2</v>
      </c>
      <c r="AE2" s="42">
        <v>8.3248931112848368E-2</v>
      </c>
    </row>
    <row r="3" spans="1:31">
      <c r="A3" s="46" t="s">
        <v>1</v>
      </c>
      <c r="B3">
        <v>0</v>
      </c>
      <c r="C3">
        <v>-27.354262971139633</v>
      </c>
      <c r="D3">
        <v>-4.7875880325627804</v>
      </c>
      <c r="E3">
        <v>-3.0953228169109934</v>
      </c>
      <c r="F3">
        <v>-4.5730917502692137</v>
      </c>
      <c r="G3">
        <v>-3.5422014041450893</v>
      </c>
      <c r="H3">
        <v>-2.9546501161757988</v>
      </c>
      <c r="I3">
        <v>-2.5091715266685242</v>
      </c>
      <c r="J3">
        <v>-2.0781681805838161</v>
      </c>
      <c r="K3">
        <v>-1.7008735259960304</v>
      </c>
      <c r="L3">
        <v>-1.3759522869263492</v>
      </c>
      <c r="M3">
        <v>-1.0916584072515434</v>
      </c>
      <c r="N3">
        <v>-0.83612218947064321</v>
      </c>
      <c r="O3">
        <v>-0.63299366424917025</v>
      </c>
      <c r="P3">
        <v>-0.45109210496229935</v>
      </c>
      <c r="Q3">
        <v>-0.29894259899811004</v>
      </c>
      <c r="R3">
        <v>-0.17258592509597293</v>
      </c>
      <c r="S3">
        <v>-6.9093682566744974E-2</v>
      </c>
      <c r="T3">
        <v>1.3501136149443482E-2</v>
      </c>
      <c r="U3">
        <v>7.8267831521316111E-2</v>
      </c>
      <c r="V3">
        <v>0.12787322655731259</v>
      </c>
      <c r="W3">
        <v>0.16382669722588616</v>
      </c>
      <c r="X3">
        <v>0.21012781797389835</v>
      </c>
      <c r="Y3">
        <v>0.23184517943354876</v>
      </c>
      <c r="Z3">
        <v>0.24693734070388018</v>
      </c>
      <c r="AA3">
        <v>0.25840316315634482</v>
      </c>
      <c r="AB3">
        <v>0.26637857964260547</v>
      </c>
      <c r="AC3">
        <v>0.27300024683381707</v>
      </c>
      <c r="AD3" s="10">
        <v>0.27033953874570216</v>
      </c>
      <c r="AE3" s="47">
        <v>0.26988745191147245</v>
      </c>
    </row>
    <row r="4" spans="1:31">
      <c r="A4" s="46" t="s">
        <v>2</v>
      </c>
      <c r="B4">
        <v>0</v>
      </c>
      <c r="C4">
        <v>9.2988481971419077</v>
      </c>
      <c r="D4">
        <v>0.76864165774981075</v>
      </c>
      <c r="E4">
        <v>0.95179051929677883</v>
      </c>
      <c r="F4">
        <v>1.5585627179121673</v>
      </c>
      <c r="G4">
        <v>1.1428421620586562</v>
      </c>
      <c r="H4">
        <v>0.96494964319418841</v>
      </c>
      <c r="I4">
        <v>0.82532897028477237</v>
      </c>
      <c r="J4">
        <v>0.68470994251981665</v>
      </c>
      <c r="K4">
        <v>0.56239356661497197</v>
      </c>
      <c r="L4">
        <v>0.45684164266995708</v>
      </c>
      <c r="M4">
        <v>0.36403528426397713</v>
      </c>
      <c r="N4">
        <v>0.28028470054417198</v>
      </c>
      <c r="O4">
        <v>0.21417858466850248</v>
      </c>
      <c r="P4">
        <v>0.15411512035475994</v>
      </c>
      <c r="Q4">
        <v>0.10409827729542087</v>
      </c>
      <c r="R4">
        <v>6.2421582957099986E-2</v>
      </c>
      <c r="S4">
        <v>2.8177810419251159E-2</v>
      </c>
      <c r="T4">
        <v>7.562817276465239E-4</v>
      </c>
      <c r="U4">
        <v>-2.0866464806090335E-2</v>
      </c>
      <c r="V4">
        <v>-3.754048168268298E-2</v>
      </c>
      <c r="W4">
        <v>-4.9726031457666409E-2</v>
      </c>
      <c r="X4">
        <v>-6.5693930253601707E-2</v>
      </c>
      <c r="Y4">
        <v>-7.2633289332841855E-2</v>
      </c>
      <c r="Z4">
        <v>-7.7919605213040199E-2</v>
      </c>
      <c r="AA4">
        <v>-8.2043197995517403E-2</v>
      </c>
      <c r="AB4">
        <v>-8.4938166451735242E-2</v>
      </c>
      <c r="AC4">
        <v>-8.7365131600165569E-2</v>
      </c>
      <c r="AD4" s="10">
        <v>-8.652426614828812E-2</v>
      </c>
      <c r="AE4" s="47">
        <v>-8.6696761718400239E-2</v>
      </c>
    </row>
    <row r="5" spans="1:31">
      <c r="A5" s="46" t="s">
        <v>3</v>
      </c>
      <c r="B5">
        <v>0</v>
      </c>
      <c r="C5">
        <v>-18.173176429355863</v>
      </c>
      <c r="D5">
        <v>-4.0289635874000851</v>
      </c>
      <c r="E5">
        <v>-2.1546767045438173</v>
      </c>
      <c r="F5">
        <v>-3.0323800182927698</v>
      </c>
      <c r="G5">
        <v>-2.4124130122518181</v>
      </c>
      <c r="H5">
        <v>-2.0006734774692632</v>
      </c>
      <c r="I5">
        <v>-1.6932069375907304</v>
      </c>
      <c r="J5">
        <v>-1.4012193473490697</v>
      </c>
      <c r="K5">
        <v>-1.144850523468449</v>
      </c>
      <c r="L5">
        <v>-0.92428344243899119</v>
      </c>
      <c r="M5">
        <v>-0.73174358117785232</v>
      </c>
      <c r="N5">
        <v>-0.55900920070553184</v>
      </c>
      <c r="O5">
        <v>-0.42123673174137366</v>
      </c>
      <c r="P5">
        <v>-0.29871886647651991</v>
      </c>
      <c r="Q5">
        <v>-0.19601899172766934</v>
      </c>
      <c r="R5">
        <v>-0.11086682799441405</v>
      </c>
      <c r="S5">
        <v>-4.1230411947253742E-2</v>
      </c>
      <c r="T5">
        <v>1.4253519131216308E-2</v>
      </c>
      <c r="U5">
        <v>5.764237644871173E-2</v>
      </c>
      <c r="V5">
        <v>9.0762539884963189E-2</v>
      </c>
      <c r="W5">
        <v>0.11466841144783757</v>
      </c>
      <c r="X5">
        <v>0.14518160923080359</v>
      </c>
      <c r="Y5">
        <v>0.16003849180651741</v>
      </c>
      <c r="Z5">
        <v>0.16990405095884853</v>
      </c>
      <c r="AA5">
        <v>0.17729274432849706</v>
      </c>
      <c r="AB5">
        <v>0.18240579450957739</v>
      </c>
      <c r="AC5">
        <v>0.1866278076972776</v>
      </c>
      <c r="AD5" s="10">
        <v>0.18479907778782945</v>
      </c>
      <c r="AE5" s="47">
        <v>0.18417615034195478</v>
      </c>
    </row>
    <row r="6" spans="1:31">
      <c r="A6" s="46" t="s">
        <v>4</v>
      </c>
      <c r="B6">
        <v>0</v>
      </c>
      <c r="C6">
        <v>11.324701202218421</v>
      </c>
      <c r="D6">
        <v>0.91762627427806365</v>
      </c>
      <c r="E6">
        <v>1.1123343281524285</v>
      </c>
      <c r="F6">
        <v>1.8076776168018114</v>
      </c>
      <c r="G6">
        <v>1.3215839022182081</v>
      </c>
      <c r="H6">
        <v>1.1138863534265511</v>
      </c>
      <c r="I6">
        <v>0.95187001518979741</v>
      </c>
      <c r="J6">
        <v>0.78934271927073496</v>
      </c>
      <c r="K6">
        <v>0.64818092842642727</v>
      </c>
      <c r="L6">
        <v>0.52645859008725893</v>
      </c>
      <c r="M6">
        <v>0.4194718200647003</v>
      </c>
      <c r="N6">
        <v>0.32294802565411374</v>
      </c>
      <c r="O6">
        <v>0.24675703917364444</v>
      </c>
      <c r="P6">
        <v>0.17755029265072153</v>
      </c>
      <c r="Q6">
        <v>0.11990583264105226</v>
      </c>
      <c r="R6">
        <v>7.1880753998811997E-2</v>
      </c>
      <c r="S6">
        <v>3.2421933135083236E-2</v>
      </c>
      <c r="T6">
        <v>8.2518899898786913E-4</v>
      </c>
      <c r="U6">
        <v>-2.408895831740665E-2</v>
      </c>
      <c r="V6">
        <v>-4.3300029470174195E-2</v>
      </c>
      <c r="W6">
        <v>-5.7338787639309885E-2</v>
      </c>
      <c r="X6">
        <v>-7.5729175950527861E-2</v>
      </c>
      <c r="Y6">
        <v>-8.3727607672244631E-2</v>
      </c>
      <c r="Z6">
        <v>-8.9815240102325333E-2</v>
      </c>
      <c r="AA6">
        <v>-9.4563464614111581E-2</v>
      </c>
      <c r="AB6">
        <v>-9.7896675813899492E-2</v>
      </c>
      <c r="AC6">
        <v>-0.10069078156311662</v>
      </c>
      <c r="AD6" s="10">
        <v>-9.972988309482389E-2</v>
      </c>
      <c r="AE6" s="47">
        <v>-9.9923452929033374E-2</v>
      </c>
    </row>
    <row r="7" spans="1:31">
      <c r="A7" s="46" t="s">
        <v>5</v>
      </c>
      <c r="B7">
        <v>0</v>
      </c>
      <c r="C7">
        <v>6.7307318550125501</v>
      </c>
      <c r="D7">
        <v>2.7973957939929619</v>
      </c>
      <c r="E7">
        <v>0.90431968408051944</v>
      </c>
      <c r="F7">
        <v>1.1685554540087537</v>
      </c>
      <c r="G7">
        <v>1.0189446390344301</v>
      </c>
      <c r="H7">
        <v>0.82380819209788569</v>
      </c>
      <c r="I7">
        <v>0.68992700795189421</v>
      </c>
      <c r="J7">
        <v>0.56835984103105375</v>
      </c>
      <c r="K7">
        <v>0.46039601301873745</v>
      </c>
      <c r="L7">
        <v>0.3680059538352225</v>
      </c>
      <c r="M7">
        <v>0.28807428434788562</v>
      </c>
      <c r="N7">
        <v>0.21676863099690991</v>
      </c>
      <c r="O7">
        <v>0.15956854400178599</v>
      </c>
      <c r="P7">
        <v>0.10981894500270073</v>
      </c>
      <c r="Q7">
        <v>6.7929362380084513E-2</v>
      </c>
      <c r="R7">
        <v>3.3453705104250275E-2</v>
      </c>
      <c r="S7">
        <v>5.4797803571773329E-3</v>
      </c>
      <c r="T7">
        <v>-1.6597998924339663E-2</v>
      </c>
      <c r="U7">
        <v>-3.3616886083393638E-2</v>
      </c>
      <c r="V7">
        <v>-4.637891808039285E-2</v>
      </c>
      <c r="W7">
        <v>-5.5359495099821743E-2</v>
      </c>
      <c r="X7">
        <v>-6.6799490916991999E-2</v>
      </c>
      <c r="Y7">
        <v>-7.2960823335904479E-2</v>
      </c>
      <c r="Z7">
        <v>-7.6295787747085342E-2</v>
      </c>
      <c r="AA7">
        <v>-7.8655843936928704E-2</v>
      </c>
      <c r="AB7">
        <v>-8.022169847731675E-2</v>
      </c>
      <c r="AC7">
        <v>-8.1490744950713179E-2</v>
      </c>
      <c r="AD7" s="10">
        <v>-8.046331115809835E-2</v>
      </c>
      <c r="AE7" s="47">
        <v>-7.9645777883172286E-2</v>
      </c>
    </row>
    <row r="8" spans="1:31">
      <c r="A8" s="46" t="s">
        <v>6</v>
      </c>
      <c r="B8">
        <v>0</v>
      </c>
      <c r="C8">
        <v>-0.11776165535814798</v>
      </c>
      <c r="D8">
        <v>-1.0017212587118962E-2</v>
      </c>
      <c r="E8">
        <v>-1.114440692966312E-2</v>
      </c>
      <c r="F8">
        <v>-1.7850985935545793E-2</v>
      </c>
      <c r="G8">
        <v>-1.3053770165480927E-2</v>
      </c>
      <c r="H8">
        <v>-1.0973004487365046E-2</v>
      </c>
      <c r="I8">
        <v>-9.3643812069963417E-3</v>
      </c>
      <c r="J8">
        <v>-7.7611092852087893E-3</v>
      </c>
      <c r="K8">
        <v>-6.3705640871631886E-3</v>
      </c>
      <c r="L8">
        <v>-5.1727981825813174E-3</v>
      </c>
      <c r="M8">
        <v>-4.1204581901475024E-3</v>
      </c>
      <c r="N8">
        <v>-3.1717117786875804E-3</v>
      </c>
      <c r="O8">
        <v>-2.4216521602582475E-3</v>
      </c>
      <c r="P8">
        <v>-1.7418818686074644E-3</v>
      </c>
      <c r="Q8">
        <v>-1.1746700248060904E-3</v>
      </c>
      <c r="R8">
        <v>-7.0248585565479971E-4</v>
      </c>
      <c r="S8">
        <v>-3.1453979970663681E-4</v>
      </c>
      <c r="T8">
        <v>-3.8987451702610088E-6</v>
      </c>
      <c r="U8">
        <v>2.4100973343976761E-4</v>
      </c>
      <c r="V8">
        <v>4.2979501039752677E-4</v>
      </c>
      <c r="W8">
        <v>5.6774567927675434E-4</v>
      </c>
      <c r="X8">
        <v>7.4772151009838694E-4</v>
      </c>
      <c r="Y8">
        <v>8.2660170573944924E-4</v>
      </c>
      <c r="Z8">
        <v>8.8631546771367198E-4</v>
      </c>
      <c r="AA8">
        <v>9.3277916753464751E-4</v>
      </c>
      <c r="AB8">
        <v>9.6538131877821343E-4</v>
      </c>
      <c r="AC8">
        <v>9.9269246393518529E-4</v>
      </c>
      <c r="AD8" s="10">
        <v>9.8380518981500131E-4</v>
      </c>
      <c r="AE8" s="47">
        <v>9.8546014853440056E-4</v>
      </c>
    </row>
    <row r="9" spans="1:31">
      <c r="A9" s="46" t="s">
        <v>7</v>
      </c>
      <c r="B9">
        <v>0</v>
      </c>
      <c r="C9">
        <v>0.11776165535815153</v>
      </c>
      <c r="D9">
        <v>1.0017212587118962E-2</v>
      </c>
      <c r="E9">
        <v>1.114440692966312E-2</v>
      </c>
      <c r="F9">
        <v>1.7850985935545793E-2</v>
      </c>
      <c r="G9">
        <v>1.3053770165480927E-2</v>
      </c>
      <c r="H9">
        <v>1.0973004487365046E-2</v>
      </c>
      <c r="I9">
        <v>9.3643812069963417E-3</v>
      </c>
      <c r="J9">
        <v>7.7611092852087893E-3</v>
      </c>
      <c r="K9">
        <v>6.3705640871631886E-3</v>
      </c>
      <c r="L9">
        <v>5.1727981825813174E-3</v>
      </c>
      <c r="M9">
        <v>4.1204581901475024E-3</v>
      </c>
      <c r="N9">
        <v>3.1717117786875804E-3</v>
      </c>
      <c r="O9">
        <v>2.4216521602582475E-3</v>
      </c>
      <c r="P9">
        <v>1.7418818686074644E-3</v>
      </c>
      <c r="Q9">
        <v>1.1746700248060904E-3</v>
      </c>
      <c r="R9">
        <v>7.0248585565479971E-4</v>
      </c>
      <c r="S9">
        <v>3.1453979970663681E-4</v>
      </c>
      <c r="T9">
        <v>3.8987451702610088E-6</v>
      </c>
      <c r="U9">
        <v>-2.4100973343976761E-4</v>
      </c>
      <c r="V9">
        <v>-4.2979501039752677E-4</v>
      </c>
      <c r="W9">
        <v>-5.6774567927675434E-4</v>
      </c>
      <c r="X9">
        <v>-7.4772151009838694E-4</v>
      </c>
      <c r="Y9">
        <v>-8.2660170573944924E-4</v>
      </c>
      <c r="Z9">
        <v>-8.8631546771367198E-4</v>
      </c>
      <c r="AA9">
        <v>-9.3277916753464751E-4</v>
      </c>
      <c r="AB9">
        <v>-9.6538131877821343E-4</v>
      </c>
      <c r="AC9">
        <v>-9.9269246393518529E-4</v>
      </c>
      <c r="AD9" s="10">
        <v>-9.8380518981500131E-4</v>
      </c>
      <c r="AE9" s="47">
        <v>-9.8546014853440056E-4</v>
      </c>
    </row>
    <row r="10" spans="1:31">
      <c r="A10" s="46" t="s">
        <v>8</v>
      </c>
      <c r="B10">
        <v>0</v>
      </c>
      <c r="C10">
        <v>0</v>
      </c>
      <c r="D10">
        <v>0.30391466936185907</v>
      </c>
      <c r="E10">
        <v>0.1269028963346841</v>
      </c>
      <c r="F10">
        <v>3.8289350053247517E-2</v>
      </c>
      <c r="G10">
        <v>5.8847923105133759E-2</v>
      </c>
      <c r="H10">
        <v>5.2000178199421043E-2</v>
      </c>
      <c r="I10">
        <v>4.2012979141276219E-2</v>
      </c>
      <c r="J10">
        <v>3.5765084332325614E-2</v>
      </c>
      <c r="K10">
        <v>2.9913221580329719E-2</v>
      </c>
      <c r="L10">
        <v>2.4633485147603551E-2</v>
      </c>
      <c r="M10">
        <v>2.0071408292892556E-2</v>
      </c>
      <c r="N10">
        <v>1.6082680027153629E-2</v>
      </c>
      <c r="O10">
        <v>1.2509502111441861E-2</v>
      </c>
      <c r="P10">
        <v>9.5802081033014019E-3</v>
      </c>
      <c r="Q10">
        <v>7.0229113669881826E-3</v>
      </c>
      <c r="R10">
        <v>4.8410914412500006E-3</v>
      </c>
      <c r="S10">
        <v>3.0234814665845988E-3</v>
      </c>
      <c r="T10">
        <v>1.5241078993994961E-3</v>
      </c>
      <c r="U10">
        <v>3.1444660109514189E-4</v>
      </c>
      <c r="V10">
        <v>-6.4373076102697269E-4</v>
      </c>
      <c r="W10">
        <v>-1.3875300756467368E-3</v>
      </c>
      <c r="X10">
        <v>-1.9401248222266076E-3</v>
      </c>
      <c r="Y10">
        <v>-2.5637461340579648E-3</v>
      </c>
      <c r="Z10">
        <v>-2.9456655815920385E-3</v>
      </c>
      <c r="AA10">
        <v>-3.1822952979609909E-3</v>
      </c>
      <c r="AB10">
        <v>-3.3655010977327038E-3</v>
      </c>
      <c r="AC10">
        <v>-3.4983878022671888E-3</v>
      </c>
      <c r="AD10" s="10">
        <v>-3.6039514681647233E-3</v>
      </c>
      <c r="AE10" s="47">
        <v>-3.6031532244180653E-3</v>
      </c>
    </row>
    <row r="11" spans="1:31">
      <c r="A11" s="46" t="s">
        <v>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s="10">
        <v>0</v>
      </c>
      <c r="AE11" s="47">
        <v>0</v>
      </c>
    </row>
    <row r="12" spans="1:31">
      <c r="A12" s="46" t="s">
        <v>10</v>
      </c>
      <c r="B12">
        <v>0</v>
      </c>
      <c r="C12">
        <v>2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s="10">
        <v>0</v>
      </c>
      <c r="AE12" s="47">
        <v>0</v>
      </c>
    </row>
    <row r="13" spans="1:31">
      <c r="A13" s="43" t="s">
        <v>11</v>
      </c>
      <c r="B13" s="44">
        <v>0</v>
      </c>
      <c r="C13" s="44">
        <v>1.0231815394945443E-12</v>
      </c>
      <c r="D13" s="44">
        <v>-3.4106051316484809E-13</v>
      </c>
      <c r="E13" s="44">
        <v>0</v>
      </c>
      <c r="F13" s="44">
        <v>0</v>
      </c>
      <c r="G13" s="44">
        <v>0</v>
      </c>
      <c r="H13" s="44">
        <v>0</v>
      </c>
      <c r="I13" s="44">
        <v>-6.8212102632969618E-13</v>
      </c>
      <c r="J13" s="44">
        <v>-1.1368683772161603E-13</v>
      </c>
      <c r="K13" s="44">
        <v>1.1368683772161603E-13</v>
      </c>
      <c r="L13" s="44">
        <v>0</v>
      </c>
      <c r="M13" s="44">
        <v>0</v>
      </c>
      <c r="N13" s="44">
        <v>5.6843418860808015E-13</v>
      </c>
      <c r="O13" s="44">
        <v>-4.5474735088646412E-13</v>
      </c>
      <c r="P13" s="44">
        <v>-1.0231815394945443E-12</v>
      </c>
      <c r="Q13" s="44">
        <v>-4.5474735088646412E-13</v>
      </c>
      <c r="R13" s="44">
        <v>-1.1368683772161603E-12</v>
      </c>
      <c r="S13" s="44">
        <v>2.2737367544323206E-13</v>
      </c>
      <c r="T13" s="44">
        <v>-3.637978807091713E-12</v>
      </c>
      <c r="U13" s="44">
        <v>1.1368683772161603E-13</v>
      </c>
      <c r="V13" s="44">
        <v>-2.2737367544323206E-13</v>
      </c>
      <c r="W13" s="44">
        <v>-3.4106051316484809E-13</v>
      </c>
      <c r="X13" s="44">
        <v>5.6843418860808015E-13</v>
      </c>
      <c r="Y13" s="44">
        <v>-2.2737367544323206E-13</v>
      </c>
      <c r="Z13" s="44">
        <v>-4.5474735088646412E-13</v>
      </c>
      <c r="AA13" s="44">
        <v>0</v>
      </c>
      <c r="AB13" s="44">
        <v>6.8212102632969618E-13</v>
      </c>
      <c r="AC13" s="44">
        <v>-1.3642420526593924E-12</v>
      </c>
      <c r="AD13" s="45">
        <v>-5.6843418860808015E-13</v>
      </c>
      <c r="AE13" s="45">
        <v>-5.0022208597511053E-12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workbookViewId="0">
      <selection sqref="A1:XFD1048576"/>
    </sheetView>
  </sheetViews>
  <sheetFormatPr defaultRowHeight="15"/>
  <sheetData>
    <row r="1" spans="1:31">
      <c r="A1" s="57"/>
      <c r="B1" s="57">
        <v>2021</v>
      </c>
      <c r="C1" s="57">
        <v>2022</v>
      </c>
      <c r="D1" s="57">
        <v>2023</v>
      </c>
      <c r="E1" s="57">
        <v>2024</v>
      </c>
      <c r="F1" s="57">
        <v>2025</v>
      </c>
      <c r="G1" s="57">
        <v>2026</v>
      </c>
      <c r="H1" s="57">
        <v>2027</v>
      </c>
      <c r="I1" s="57">
        <v>2028</v>
      </c>
      <c r="J1" s="57">
        <v>2029</v>
      </c>
      <c r="K1" s="57">
        <v>2030</v>
      </c>
      <c r="L1" s="57">
        <v>2031</v>
      </c>
      <c r="M1" s="57">
        <v>2032</v>
      </c>
      <c r="N1" s="57">
        <v>2033</v>
      </c>
      <c r="O1" s="57">
        <v>2034</v>
      </c>
      <c r="P1" s="57">
        <v>2035</v>
      </c>
      <c r="Q1" s="57">
        <v>2036</v>
      </c>
      <c r="R1" s="57">
        <v>2037</v>
      </c>
      <c r="S1" s="57">
        <v>2038</v>
      </c>
      <c r="T1" s="57">
        <v>2039</v>
      </c>
      <c r="U1" s="57">
        <v>2040</v>
      </c>
      <c r="V1" s="57">
        <v>2041</v>
      </c>
      <c r="W1" s="57">
        <v>2042</v>
      </c>
      <c r="X1" s="57">
        <v>2043</v>
      </c>
      <c r="Y1" s="57">
        <v>2044</v>
      </c>
      <c r="Z1" s="57">
        <v>2045</v>
      </c>
      <c r="AA1" s="57">
        <v>2046</v>
      </c>
      <c r="AB1" s="57">
        <v>2047</v>
      </c>
      <c r="AC1" s="57">
        <v>2048</v>
      </c>
      <c r="AD1" s="57">
        <v>2049</v>
      </c>
      <c r="AE1" s="57">
        <v>2050</v>
      </c>
    </row>
    <row r="2" spans="1:31">
      <c r="A2" s="49" t="s">
        <v>54</v>
      </c>
      <c r="B2" s="50">
        <v>0</v>
      </c>
      <c r="C2" s="50">
        <v>-0.36964329700582921</v>
      </c>
      <c r="D2" s="50">
        <v>0.17212745301327637</v>
      </c>
      <c r="E2" s="50">
        <v>-8.3224979588173209E-2</v>
      </c>
      <c r="F2" s="50">
        <v>-6.2921502633637161E-2</v>
      </c>
      <c r="G2" s="50">
        <v>-3.5487337949151598E-2</v>
      </c>
      <c r="H2" s="50">
        <v>-2.6849717298821574E-2</v>
      </c>
      <c r="I2" s="50">
        <v>-1.8771818634080395E-2</v>
      </c>
      <c r="J2" s="50">
        <v>-1.1232585687860119E-2</v>
      </c>
      <c r="K2" s="50">
        <v>-4.8848390960400945E-3</v>
      </c>
      <c r="L2" s="50">
        <v>5.9280813600981475E-4</v>
      </c>
      <c r="M2" s="50">
        <v>5.4126494955692994E-3</v>
      </c>
      <c r="N2" s="50">
        <v>9.6901288703106214E-3</v>
      </c>
      <c r="O2" s="50">
        <v>1.319682117859311E-2</v>
      </c>
      <c r="P2" s="50">
        <v>1.6365583830191266E-2</v>
      </c>
      <c r="Q2" s="50">
        <v>1.9004169045439889E-2</v>
      </c>
      <c r="R2" s="50">
        <v>2.1195153094101027E-2</v>
      </c>
      <c r="S2" s="50">
        <v>2.2994701865701073E-2</v>
      </c>
      <c r="T2" s="50">
        <v>2.4439616140622178E-2</v>
      </c>
      <c r="U2" s="50">
        <v>2.5582244982521374E-2</v>
      </c>
      <c r="V2" s="50">
        <v>2.6463175427208441E-2</v>
      </c>
      <c r="W2" s="50">
        <v>2.7115426614791494E-2</v>
      </c>
      <c r="X2" s="50">
        <v>2.7807468610952402E-2</v>
      </c>
      <c r="Y2" s="50">
        <v>2.8056581402748471E-2</v>
      </c>
      <c r="Z2" s="50">
        <v>2.826900784733577E-2</v>
      </c>
      <c r="AA2" s="50">
        <v>2.841069508272076E-2</v>
      </c>
      <c r="AB2" s="50">
        <v>2.8472080887006035E-2</v>
      </c>
      <c r="AC2" s="50">
        <v>2.8492156781221301E-2</v>
      </c>
      <c r="AD2" s="51">
        <v>2.8409723721796176E-2</v>
      </c>
      <c r="AE2" s="51">
        <v>2.8364776788762702E-2</v>
      </c>
    </row>
    <row r="3" spans="1:31">
      <c r="A3" s="55" t="s">
        <v>55</v>
      </c>
      <c r="B3">
        <v>0</v>
      </c>
      <c r="C3">
        <v>0.10723740327533071</v>
      </c>
      <c r="D3">
        <v>-3.1317947133429058E-3</v>
      </c>
      <c r="E3">
        <v>7.2817713698443143E-3</v>
      </c>
      <c r="F3">
        <v>9.9163069996877073E-3</v>
      </c>
      <c r="G3">
        <v>9.7149457760650204E-3</v>
      </c>
      <c r="H3">
        <v>9.610660158515083E-3</v>
      </c>
      <c r="I3">
        <v>9.5136509525806101E-3</v>
      </c>
      <c r="J3">
        <v>9.3799152962945609E-3</v>
      </c>
      <c r="K3">
        <v>9.2318823882850953E-3</v>
      </c>
      <c r="L3">
        <v>9.089985606589579E-3</v>
      </c>
      <c r="M3">
        <v>8.9427860699009543E-3</v>
      </c>
      <c r="N3">
        <v>8.7836492048682935E-3</v>
      </c>
      <c r="O3">
        <v>8.6599263722737518E-3</v>
      </c>
      <c r="P3">
        <v>8.520791274879258E-3</v>
      </c>
      <c r="Q3">
        <v>8.3825330896065697E-3</v>
      </c>
      <c r="R3">
        <v>8.2459184328891322E-3</v>
      </c>
      <c r="S3">
        <v>8.1128455677684785E-3</v>
      </c>
      <c r="T3">
        <v>7.9854723475073497E-3</v>
      </c>
      <c r="U3">
        <v>7.8640906942416544E-3</v>
      </c>
      <c r="V3">
        <v>7.7490329107788858E-3</v>
      </c>
      <c r="W3">
        <v>7.6431407654198313E-3</v>
      </c>
      <c r="X3">
        <v>7.5136621972466955E-3</v>
      </c>
      <c r="Y3">
        <v>7.405624954414658E-3</v>
      </c>
      <c r="Z3">
        <v>7.311077996844384E-3</v>
      </c>
      <c r="AA3">
        <v>7.2222652667610632E-3</v>
      </c>
      <c r="AB3">
        <v>7.1396680633983856E-3</v>
      </c>
      <c r="AC3">
        <v>7.0623608452539122E-3</v>
      </c>
      <c r="AD3" s="11">
        <v>7.0054350663418807E-3</v>
      </c>
      <c r="AE3" s="56">
        <v>6.9513259887449275E-3</v>
      </c>
    </row>
    <row r="4" spans="1:31">
      <c r="A4" s="55" t="s">
        <v>56</v>
      </c>
      <c r="B4">
        <v>0</v>
      </c>
      <c r="C4">
        <v>2.0843040563915949E-2</v>
      </c>
      <c r="D4">
        <v>-2.657073667955423E-2</v>
      </c>
      <c r="E4">
        <v>2.5384708083400653E-2</v>
      </c>
      <c r="F4">
        <v>3.6262841659607581E-2</v>
      </c>
      <c r="G4">
        <v>3.1947065769974081E-2</v>
      </c>
      <c r="H4">
        <v>3.1140970993024375E-2</v>
      </c>
      <c r="I4">
        <v>3.009962836309743E-2</v>
      </c>
      <c r="J4">
        <v>2.902000440336483E-2</v>
      </c>
      <c r="K4">
        <v>2.80727991395473E-2</v>
      </c>
      <c r="L4">
        <v>2.7183416839566377E-2</v>
      </c>
      <c r="M4">
        <v>2.6326198475458362E-2</v>
      </c>
      <c r="N4">
        <v>2.54855476151441E-2</v>
      </c>
      <c r="O4">
        <v>2.4744065811486582E-2</v>
      </c>
      <c r="P4">
        <v>2.4034239187786799E-2</v>
      </c>
      <c r="Q4">
        <v>2.3362691520171452E-2</v>
      </c>
      <c r="R4">
        <v>2.2718835746178723E-2</v>
      </c>
      <c r="S4">
        <v>2.2107812789862624E-2</v>
      </c>
      <c r="T4">
        <v>2.1535031840633767E-2</v>
      </c>
      <c r="U4">
        <v>2.1001223598355434E-2</v>
      </c>
      <c r="V4">
        <v>2.0506784108563547E-2</v>
      </c>
      <c r="W4">
        <v>2.0055994996623472E-2</v>
      </c>
      <c r="X4">
        <v>1.9595730868558814E-2</v>
      </c>
      <c r="Y4">
        <v>1.9191684117810581E-2</v>
      </c>
      <c r="Z4">
        <v>1.8818703933078051E-2</v>
      </c>
      <c r="AA4">
        <v>1.8491000444140759E-2</v>
      </c>
      <c r="AB4">
        <v>1.819831841251407E-2</v>
      </c>
      <c r="AC4">
        <v>1.7934430944637647E-2</v>
      </c>
      <c r="AD4" s="11">
        <v>1.7725128731692408E-2</v>
      </c>
      <c r="AE4" s="56">
        <v>1.754237301298156E-2</v>
      </c>
    </row>
    <row r="5" spans="1:31">
      <c r="A5" s="55" t="s">
        <v>57</v>
      </c>
      <c r="B5">
        <v>0</v>
      </c>
      <c r="C5">
        <v>0.33321760065374662</v>
      </c>
      <c r="D5">
        <v>-8.628128054128581E-2</v>
      </c>
      <c r="E5">
        <v>-8.5046325888320951E-2</v>
      </c>
      <c r="F5">
        <v>-4.3003349103727828E-2</v>
      </c>
      <c r="G5">
        <v>-4.6615403781849807E-2</v>
      </c>
      <c r="H5">
        <v>-4.4406638493814654E-2</v>
      </c>
      <c r="I5">
        <v>-4.1992098042957338E-2</v>
      </c>
      <c r="J5">
        <v>-4.0370910655433079E-2</v>
      </c>
      <c r="K5">
        <v>-3.8811810984395123E-2</v>
      </c>
      <c r="L5">
        <v>-3.7177745497068315E-2</v>
      </c>
      <c r="M5">
        <v>-3.5607362966619149E-2</v>
      </c>
      <c r="N5">
        <v>-3.4205358084420823E-2</v>
      </c>
      <c r="O5">
        <v>-3.2635308442067412E-2</v>
      </c>
      <c r="P5">
        <v>-3.1356040106150118E-2</v>
      </c>
      <c r="Q5">
        <v>-3.010142595951848E-2</v>
      </c>
      <c r="R5">
        <v>-2.8935411313412374E-2</v>
      </c>
      <c r="S5">
        <v>-2.7858712876877689E-2</v>
      </c>
      <c r="T5">
        <v>-2.6868361676729791E-2</v>
      </c>
      <c r="U5">
        <v>-2.5975335913969388E-2</v>
      </c>
      <c r="V5">
        <v>-2.5180982425634824E-2</v>
      </c>
      <c r="W5">
        <v>-2.4476254142562937E-2</v>
      </c>
      <c r="X5">
        <v>-2.4130147125106305E-2</v>
      </c>
      <c r="Y5">
        <v>-2.3566336175314007E-2</v>
      </c>
      <c r="Z5">
        <v>-2.3128590497041301E-2</v>
      </c>
      <c r="AA5">
        <v>-2.280861534222467E-2</v>
      </c>
      <c r="AB5">
        <v>-2.2564524620705129E-2</v>
      </c>
      <c r="AC5">
        <v>-2.2398948062189561E-2</v>
      </c>
      <c r="AD5" s="11">
        <v>-2.2194597452628528E-2</v>
      </c>
      <c r="AE5" s="56">
        <v>-2.2127470229751367E-2</v>
      </c>
    </row>
    <row r="6" spans="1:31">
      <c r="A6" s="55" t="s">
        <v>58</v>
      </c>
      <c r="B6">
        <v>0</v>
      </c>
      <c r="C6">
        <v>1.7320028158206213E-2</v>
      </c>
      <c r="D6">
        <v>-1.7036361764223074E-2</v>
      </c>
      <c r="E6">
        <v>-1.3210808880736558E-2</v>
      </c>
      <c r="F6">
        <v>-8.5960867920045203E-3</v>
      </c>
      <c r="G6">
        <v>-9.1016934453156395E-3</v>
      </c>
      <c r="H6">
        <v>-8.6399180861551628E-3</v>
      </c>
      <c r="I6">
        <v>-8.1224717311991768E-3</v>
      </c>
      <c r="J6">
        <v>-7.6975731230044531E-3</v>
      </c>
      <c r="K6">
        <v>-7.2678883634029745E-3</v>
      </c>
      <c r="L6">
        <v>-6.835853275927839E-3</v>
      </c>
      <c r="M6">
        <v>-6.4176180383208603E-3</v>
      </c>
      <c r="N6">
        <v>-6.0183684664796289E-3</v>
      </c>
      <c r="O6">
        <v>-5.6162316441605853E-3</v>
      </c>
      <c r="P6">
        <v>-5.2529742264013635E-3</v>
      </c>
      <c r="Q6">
        <v>-4.9019407545580762E-3</v>
      </c>
      <c r="R6">
        <v>-4.5711509112740245E-3</v>
      </c>
      <c r="S6">
        <v>-4.2614330097894282E-3</v>
      </c>
      <c r="T6">
        <v>-3.9730991132049809E-3</v>
      </c>
      <c r="U6">
        <v>-3.7073314645592603E-3</v>
      </c>
      <c r="V6">
        <v>-3.463945106869204E-3</v>
      </c>
      <c r="W6">
        <v>-3.2419830557719465E-3</v>
      </c>
      <c r="X6">
        <v>-3.0567801675971396E-3</v>
      </c>
      <c r="Y6">
        <v>-2.862290586699956E-3</v>
      </c>
      <c r="Z6">
        <v>-2.6947130813868014E-3</v>
      </c>
      <c r="AA6">
        <v>-2.5485176437802792E-3</v>
      </c>
      <c r="AB6">
        <v>-2.4182080242995951E-3</v>
      </c>
      <c r="AC6">
        <v>-2.3034474916450165E-3</v>
      </c>
      <c r="AD6" s="11">
        <v>-2.196577779348452E-3</v>
      </c>
      <c r="AE6" s="56">
        <v>-2.111147323450524E-3</v>
      </c>
    </row>
    <row r="7" spans="1:31">
      <c r="A7" s="55" t="s">
        <v>59</v>
      </c>
      <c r="B7">
        <v>0</v>
      </c>
      <c r="C7">
        <v>-0.16160910826543184</v>
      </c>
      <c r="D7">
        <v>0.20208501423085679</v>
      </c>
      <c r="E7">
        <v>2.2250945355624108E-3</v>
      </c>
      <c r="F7">
        <v>4.88021937058436E-3</v>
      </c>
      <c r="G7">
        <v>5.1029634392578682E-3</v>
      </c>
      <c r="H7">
        <v>5.4491760856971716E-3</v>
      </c>
      <c r="I7">
        <v>5.7547740861001451E-3</v>
      </c>
      <c r="J7">
        <v>5.9542700920398595E-3</v>
      </c>
      <c r="K7">
        <v>6.0680198719575973E-3</v>
      </c>
      <c r="L7">
        <v>6.1564024114393323E-3</v>
      </c>
      <c r="M7">
        <v>6.1999596944661839E-3</v>
      </c>
      <c r="N7">
        <v>6.1715651794944648E-3</v>
      </c>
      <c r="O7">
        <v>6.1804575577342202E-3</v>
      </c>
      <c r="P7">
        <v>6.1083878470946651E-3</v>
      </c>
      <c r="Q7">
        <v>6.0174025782584462E-3</v>
      </c>
      <c r="R7">
        <v>5.9041879772216976E-3</v>
      </c>
      <c r="S7">
        <v>5.7760956315300316E-3</v>
      </c>
      <c r="T7">
        <v>5.6392694332882964E-3</v>
      </c>
      <c r="U7">
        <v>5.4953253814105096E-3</v>
      </c>
      <c r="V7">
        <v>5.3464471612714171E-3</v>
      </c>
      <c r="W7">
        <v>5.1987786286125104E-3</v>
      </c>
      <c r="X7">
        <v>4.970698043985422E-3</v>
      </c>
      <c r="Y7">
        <v>4.8066175352974305E-3</v>
      </c>
      <c r="Z7">
        <v>4.6555397787351183E-3</v>
      </c>
      <c r="AA7">
        <v>4.5012107143285185E-3</v>
      </c>
      <c r="AB7">
        <v>4.3496525757835691E-3</v>
      </c>
      <c r="AC7">
        <v>4.2007385174465117E-3</v>
      </c>
      <c r="AD7" s="11">
        <v>4.0924435288622885E-3</v>
      </c>
      <c r="AE7" s="56">
        <v>3.9735573903794119E-3</v>
      </c>
    </row>
    <row r="8" spans="1:31">
      <c r="A8" s="55" t="s">
        <v>60</v>
      </c>
      <c r="B8">
        <v>0</v>
      </c>
      <c r="C8">
        <v>0.14122420806629776</v>
      </c>
      <c r="D8">
        <v>6.172029832064041E-2</v>
      </c>
      <c r="E8">
        <v>6.2478954759157546E-3</v>
      </c>
      <c r="F8">
        <v>-2.3548033048591321E-2</v>
      </c>
      <c r="G8">
        <v>-6.7230951612344825E-3</v>
      </c>
      <c r="H8">
        <v>-5.1912667524156575E-3</v>
      </c>
      <c r="I8">
        <v>-3.9939988843933349E-3</v>
      </c>
      <c r="J8">
        <v>-2.6878859455621296E-3</v>
      </c>
      <c r="K8">
        <v>-1.8082359395457104E-3</v>
      </c>
      <c r="L8">
        <v>-1.1168206767706579E-3</v>
      </c>
      <c r="M8">
        <v>-4.5082575017119098E-4</v>
      </c>
      <c r="N8">
        <v>2.2278656842189548E-4</v>
      </c>
      <c r="O8">
        <v>7.3264065125755451E-4</v>
      </c>
      <c r="P8">
        <v>1.3468131726135368E-3</v>
      </c>
      <c r="Q8">
        <v>1.8873806025112572E-3</v>
      </c>
      <c r="R8">
        <v>2.4183813326636994E-3</v>
      </c>
      <c r="S8">
        <v>2.928187198996568E-3</v>
      </c>
      <c r="T8">
        <v>3.4065061812995623E-3</v>
      </c>
      <c r="U8">
        <v>3.8546679673494566E-3</v>
      </c>
      <c r="V8">
        <v>4.2683773371159361E-3</v>
      </c>
      <c r="W8">
        <v>4.6404770516339511E-3</v>
      </c>
      <c r="X8">
        <v>5.1161814388223092E-3</v>
      </c>
      <c r="Y8">
        <v>5.378794669432807E-3</v>
      </c>
      <c r="Z8">
        <v>5.6740177861769325E-3</v>
      </c>
      <c r="AA8">
        <v>5.9232047665638277E-3</v>
      </c>
      <c r="AB8">
        <v>6.1185037197155623E-3</v>
      </c>
      <c r="AC8">
        <v>6.2772311703511718E-3</v>
      </c>
      <c r="AD8" s="11">
        <v>6.3409211103184759E-3</v>
      </c>
      <c r="AE8" s="56">
        <v>6.4053071459255762E-3</v>
      </c>
    </row>
    <row r="9" spans="1:31">
      <c r="A9" s="55" t="s">
        <v>61</v>
      </c>
      <c r="B9">
        <v>0</v>
      </c>
      <c r="C9">
        <v>6.254002688589777E-3</v>
      </c>
      <c r="D9">
        <v>-1.7423968968562908E-3</v>
      </c>
      <c r="E9">
        <v>6.4414301039239508E-4</v>
      </c>
      <c r="F9">
        <v>-4.8278813566060563E-4</v>
      </c>
      <c r="G9">
        <v>-6.369181397311019E-4</v>
      </c>
      <c r="H9">
        <v>-5.8268230766034268E-4</v>
      </c>
      <c r="I9">
        <v>-6.0710808961828011E-4</v>
      </c>
      <c r="J9">
        <v>-6.1876511515990273E-4</v>
      </c>
      <c r="K9">
        <v>-6.1845133941651476E-4</v>
      </c>
      <c r="L9">
        <v>-6.1020408051704056E-4</v>
      </c>
      <c r="M9">
        <v>-5.9550673748731686E-4</v>
      </c>
      <c r="N9">
        <v>-5.7821056941886884E-4</v>
      </c>
      <c r="O9">
        <v>-5.5011918474434651E-4</v>
      </c>
      <c r="P9">
        <v>-5.2382010177487448E-4</v>
      </c>
      <c r="Q9">
        <v>-4.9404700885136155E-4</v>
      </c>
      <c r="R9">
        <v>-4.623341592029373E-4</v>
      </c>
      <c r="S9">
        <v>-4.2946240445607131E-4</v>
      </c>
      <c r="T9">
        <v>-3.9592430650958743E-4</v>
      </c>
      <c r="U9">
        <v>-3.6255502053195166E-4</v>
      </c>
      <c r="V9">
        <v>-3.2990330897619824E-4</v>
      </c>
      <c r="W9">
        <v>-2.9814196969080164E-4</v>
      </c>
      <c r="X9">
        <v>-2.7480980042959846E-4</v>
      </c>
      <c r="Y9">
        <v>-2.4588637894240595E-4</v>
      </c>
      <c r="Z9">
        <v>-2.194611252707146E-4</v>
      </c>
      <c r="AA9">
        <v>-1.9606720543186018E-4</v>
      </c>
      <c r="AB9">
        <v>-1.7512203593827991E-4</v>
      </c>
      <c r="AC9">
        <v>-1.5676615199022859E-4</v>
      </c>
      <c r="AD9" s="11">
        <v>-1.3811370605021356E-4</v>
      </c>
      <c r="AE9" s="56">
        <v>-1.235793607533564E-4</v>
      </c>
    </row>
    <row r="10" spans="1:31">
      <c r="A10" s="55" t="s">
        <v>62</v>
      </c>
      <c r="B10">
        <v>0</v>
      </c>
      <c r="C10">
        <v>7.3129457340913584E-3</v>
      </c>
      <c r="D10">
        <v>-1.6743527069206232E-3</v>
      </c>
      <c r="E10">
        <v>-1.144699244412184E-3</v>
      </c>
      <c r="F10">
        <v>2.3425917171016053E-4</v>
      </c>
      <c r="G10">
        <v>3.0327488259251911E-4</v>
      </c>
      <c r="H10">
        <v>5.2689797248595127E-4</v>
      </c>
      <c r="I10">
        <v>7.4627501591173484E-4</v>
      </c>
      <c r="J10">
        <v>9.2636124962819366E-4</v>
      </c>
      <c r="K10">
        <v>1.0898597585783376E-3</v>
      </c>
      <c r="L10">
        <v>1.2417507660550386E-3</v>
      </c>
      <c r="M10">
        <v>1.3792358742800159E-3</v>
      </c>
      <c r="N10">
        <v>1.5000453152835824E-3</v>
      </c>
      <c r="O10">
        <v>1.6166238688611889E-3</v>
      </c>
      <c r="P10">
        <v>1.715509189382125E-3</v>
      </c>
      <c r="Q10">
        <v>1.8055769837466151E-3</v>
      </c>
      <c r="R10">
        <v>1.8861494354404096E-3</v>
      </c>
      <c r="S10">
        <v>1.9580338467489744E-3</v>
      </c>
      <c r="T10">
        <v>2.0221516710311471E-3</v>
      </c>
      <c r="U10">
        <v>2.0788772899490437E-3</v>
      </c>
      <c r="V10">
        <v>2.1287770579470067E-3</v>
      </c>
      <c r="W10">
        <v>2.1727234246567972E-3</v>
      </c>
      <c r="X10">
        <v>2.2019564920526813E-3</v>
      </c>
      <c r="Y10">
        <v>2.2350126955056338E-3</v>
      </c>
      <c r="Z10">
        <v>2.2621549760225568E-3</v>
      </c>
      <c r="AA10">
        <v>2.2836149515996773E-3</v>
      </c>
      <c r="AB10">
        <v>2.3008317224461061E-3</v>
      </c>
      <c r="AC10">
        <v>2.3138264058237823E-3</v>
      </c>
      <c r="AD10" s="11">
        <v>2.3266548076306126E-3</v>
      </c>
      <c r="AE10" s="56">
        <v>2.3340044481505728E-3</v>
      </c>
    </row>
    <row r="11" spans="1:31">
      <c r="A11" s="55" t="s">
        <v>63</v>
      </c>
      <c r="B11">
        <v>0</v>
      </c>
      <c r="C11">
        <v>7.0828236376774267E-3</v>
      </c>
      <c r="D11">
        <v>-8.7591355514071711E-4</v>
      </c>
      <c r="E11">
        <v>4.8406532353273413E-5</v>
      </c>
      <c r="F11">
        <v>1.7104216439314257E-3</v>
      </c>
      <c r="G11">
        <v>1.9441353014352236E-3</v>
      </c>
      <c r="H11">
        <v>2.3169158741908058E-3</v>
      </c>
      <c r="I11">
        <v>2.6797665774443979E-3</v>
      </c>
      <c r="J11">
        <v>2.9836009988163381E-3</v>
      </c>
      <c r="K11">
        <v>3.2559946821454355E-3</v>
      </c>
      <c r="L11">
        <v>3.5026631632242289E-3</v>
      </c>
      <c r="M11">
        <v>3.7222763421179694E-3</v>
      </c>
      <c r="N11">
        <v>3.9142692674298818E-3</v>
      </c>
      <c r="O11">
        <v>4.0923464343574079E-3</v>
      </c>
      <c r="P11">
        <v>4.2443432724629249E-3</v>
      </c>
      <c r="Q11">
        <v>4.3799179883217132E-3</v>
      </c>
      <c r="R11">
        <v>4.4995263909890504E-3</v>
      </c>
      <c r="S11">
        <v>4.6047605005199443E-3</v>
      </c>
      <c r="T11">
        <v>4.6973067970429438E-3</v>
      </c>
      <c r="U11">
        <v>4.778226249282258E-3</v>
      </c>
      <c r="V11">
        <v>4.8486869416561884E-3</v>
      </c>
      <c r="W11">
        <v>4.9101146238313964E-3</v>
      </c>
      <c r="X11">
        <v>4.9543418932902483E-3</v>
      </c>
      <c r="Y11">
        <v>4.999516355848832E-3</v>
      </c>
      <c r="Z11">
        <v>5.0364713372877956E-3</v>
      </c>
      <c r="AA11">
        <v>5.0657607668184168E-3</v>
      </c>
      <c r="AB11">
        <v>5.0890512013448408E-3</v>
      </c>
      <c r="AC11">
        <v>5.1064686545631011E-3</v>
      </c>
      <c r="AD11" s="11">
        <v>5.1221042233172698E-3</v>
      </c>
      <c r="AE11" s="56">
        <v>5.1310098587165065E-3</v>
      </c>
    </row>
    <row r="12" spans="1:31">
      <c r="A12" s="55" t="s">
        <v>64</v>
      </c>
      <c r="B12">
        <v>0</v>
      </c>
      <c r="C12">
        <v>6.4151219745371524E-2</v>
      </c>
      <c r="D12">
        <v>-1.1584080761468663E-3</v>
      </c>
      <c r="E12">
        <v>-1.6251594903136102E-3</v>
      </c>
      <c r="F12">
        <v>1.9694926833198068E-3</v>
      </c>
      <c r="G12">
        <v>7.39550155990365E-4</v>
      </c>
      <c r="H12">
        <v>2.1715502311758783E-4</v>
      </c>
      <c r="I12">
        <v>-1.5570465556269397E-4</v>
      </c>
      <c r="J12">
        <v>-5.6467326450659883E-4</v>
      </c>
      <c r="K12">
        <v>-9.2370790452900309E-4</v>
      </c>
      <c r="L12">
        <v>-1.2261376566260473E-3</v>
      </c>
      <c r="M12">
        <v>-1.4884523346365697E-3</v>
      </c>
      <c r="N12">
        <v>-1.7221746957654105E-3</v>
      </c>
      <c r="O12">
        <v>-1.899622727622674E-3</v>
      </c>
      <c r="P12">
        <v>-2.0634038246751807E-3</v>
      </c>
      <c r="Q12">
        <v>-2.193694975614946E-3</v>
      </c>
      <c r="R12">
        <v>-2.2974951356031781E-3</v>
      </c>
      <c r="S12">
        <v>-2.3783288015404302E-3</v>
      </c>
      <c r="T12">
        <v>-2.4386086010088626E-3</v>
      </c>
      <c r="U12">
        <v>-2.48206503616899E-3</v>
      </c>
      <c r="V12">
        <v>-2.5114433990940377E-3</v>
      </c>
      <c r="W12">
        <v>-2.5285189381132334E-3</v>
      </c>
      <c r="X12">
        <v>-2.5598027741642326E-3</v>
      </c>
      <c r="Y12">
        <v>-2.5546978892334593E-3</v>
      </c>
      <c r="Z12">
        <v>-2.5485490533911914E-3</v>
      </c>
      <c r="AA12">
        <v>-2.5416306316117243E-3</v>
      </c>
      <c r="AB12">
        <v>-2.531571345215422E-3</v>
      </c>
      <c r="AC12">
        <v>-2.5205307205675709E-3</v>
      </c>
      <c r="AD12" s="11">
        <v>-2.5000192840853863E-3</v>
      </c>
      <c r="AE12" s="56">
        <v>-2.4858255574748966E-3</v>
      </c>
    </row>
    <row r="13" spans="1:31">
      <c r="A13" s="55" t="s">
        <v>65</v>
      </c>
      <c r="B13">
        <v>0</v>
      </c>
      <c r="C13">
        <v>4.1530052459221256E-2</v>
      </c>
      <c r="D13">
        <v>6.5674708686125349E-3</v>
      </c>
      <c r="E13">
        <v>1.4021277260443998E-2</v>
      </c>
      <c r="F13">
        <v>2.0201365383243797E-2</v>
      </c>
      <c r="G13">
        <v>2.0494698077171414E-2</v>
      </c>
      <c r="H13">
        <v>2.0608370653015573E-2</v>
      </c>
      <c r="I13">
        <v>2.0373402986264111E-2</v>
      </c>
      <c r="J13">
        <v>1.9823882083689348E-2</v>
      </c>
      <c r="K13">
        <v>1.9099940581852826E-2</v>
      </c>
      <c r="L13">
        <v>1.8255851718539273E-2</v>
      </c>
      <c r="M13">
        <v>1.7320355093961903E-2</v>
      </c>
      <c r="N13">
        <v>1.6317686075877691E-2</v>
      </c>
      <c r="O13">
        <v>1.5281625369109597E-2</v>
      </c>
      <c r="P13">
        <v>1.4214535846787002E-2</v>
      </c>
      <c r="Q13">
        <v>1.313646717457384E-2</v>
      </c>
      <c r="R13">
        <v>1.2057996178071684E-2</v>
      </c>
      <c r="S13">
        <v>1.0988164429638791E-2</v>
      </c>
      <c r="T13">
        <v>9.9346252694075821E-3</v>
      </c>
      <c r="U13">
        <v>8.9032367072752749E-3</v>
      </c>
      <c r="V13">
        <v>7.8987780604690694E-3</v>
      </c>
      <c r="W13">
        <v>6.9252179944717662E-3</v>
      </c>
      <c r="X13">
        <v>5.9802009695963387E-3</v>
      </c>
      <c r="Y13">
        <v>5.0735504877969795E-3</v>
      </c>
      <c r="Z13">
        <v>4.200613321566099E-3</v>
      </c>
      <c r="AA13">
        <v>3.3616550326383832E-3</v>
      </c>
      <c r="AB13">
        <v>2.5571257474560072E-3</v>
      </c>
      <c r="AC13">
        <v>1.78603496037813E-3</v>
      </c>
      <c r="AD13" s="11">
        <v>1.0483192970553029E-3</v>
      </c>
      <c r="AE13" s="56">
        <v>3.414094801099804E-4</v>
      </c>
    </row>
    <row r="14" spans="1:31">
      <c r="A14" s="55" t="s">
        <v>66</v>
      </c>
      <c r="B14">
        <v>0</v>
      </c>
      <c r="C14">
        <v>0.46173290286151669</v>
      </c>
      <c r="D14">
        <v>-4.4935640939989696E-2</v>
      </c>
      <c r="E14">
        <v>-4.7641894496479154E-2</v>
      </c>
      <c r="F14">
        <v>-9.0355581178975797E-3</v>
      </c>
      <c r="G14">
        <v>-1.7454881579475057E-2</v>
      </c>
      <c r="H14">
        <v>-1.9877602778560544E-2</v>
      </c>
      <c r="I14">
        <v>-2.0895144762960172E-2</v>
      </c>
      <c r="J14">
        <v>-2.240674448665203E-2</v>
      </c>
      <c r="K14">
        <v>-2.3597886008097646E-2</v>
      </c>
      <c r="L14">
        <v>-2.4399257116684225E-2</v>
      </c>
      <c r="M14">
        <v>-2.4967455237213443E-2</v>
      </c>
      <c r="N14">
        <v>-2.5407115525215573E-2</v>
      </c>
      <c r="O14">
        <v>-2.5435536636557288E-2</v>
      </c>
      <c r="P14">
        <v>-2.547950921613662E-2</v>
      </c>
      <c r="Q14">
        <v>-2.5339197217110865E-2</v>
      </c>
      <c r="R14">
        <v>-2.5076880288267489E-2</v>
      </c>
      <c r="S14">
        <v>-2.4718890254046499E-2</v>
      </c>
      <c r="T14">
        <v>-2.4281774167818071E-2</v>
      </c>
      <c r="U14">
        <v>-2.3794473159593821E-2</v>
      </c>
      <c r="V14">
        <v>-2.3276181469540802E-2</v>
      </c>
      <c r="W14">
        <v>-2.2734673492649904E-2</v>
      </c>
      <c r="X14">
        <v>-2.2418545230021181E-2</v>
      </c>
      <c r="Y14">
        <v>-2.1833579364351152E-2</v>
      </c>
      <c r="Z14">
        <v>-2.1304265559859203E-2</v>
      </c>
      <c r="AA14">
        <v>-2.0834221859082902E-2</v>
      </c>
      <c r="AB14">
        <v>-2.0393303756101488E-2</v>
      </c>
      <c r="AC14">
        <v>-1.9994956721504309E-2</v>
      </c>
      <c r="AD14" s="11">
        <v>-1.95474651237042E-2</v>
      </c>
      <c r="AE14" s="56">
        <v>-1.9204715622429092E-2</v>
      </c>
    </row>
    <row r="15" spans="1:31">
      <c r="A15" s="55" t="s">
        <v>67</v>
      </c>
      <c r="B15">
        <v>0</v>
      </c>
      <c r="C15">
        <v>8.0799869193143525E-2</v>
      </c>
      <c r="D15">
        <v>-1.6030703588736372E-3</v>
      </c>
      <c r="E15">
        <v>-2.1444905050800322E-3</v>
      </c>
      <c r="F15">
        <v>2.3270676553170944E-3</v>
      </c>
      <c r="G15">
        <v>8.2870792510192359E-4</v>
      </c>
      <c r="H15">
        <v>2.0335323412146167E-4</v>
      </c>
      <c r="I15">
        <v>-2.3914987088469175E-4</v>
      </c>
      <c r="J15">
        <v>-7.2758906400416379E-4</v>
      </c>
      <c r="K15">
        <v>-1.1564446517744464E-3</v>
      </c>
      <c r="L15">
        <v>-1.5177385039488733E-3</v>
      </c>
      <c r="M15">
        <v>-1.8316609180955012E-3</v>
      </c>
      <c r="N15">
        <v>-2.1122163338000988E-3</v>
      </c>
      <c r="O15">
        <v>-2.3254467540270163E-3</v>
      </c>
      <c r="P15">
        <v>-2.5232389150344758E-3</v>
      </c>
      <c r="Q15">
        <v>-2.681265869212357E-3</v>
      </c>
      <c r="R15">
        <v>-2.8078154449358017E-3</v>
      </c>
      <c r="S15">
        <v>-2.9070675608133811E-3</v>
      </c>
      <c r="T15">
        <v>-2.981807038293649E-3</v>
      </c>
      <c r="U15">
        <v>-3.0364491909220526E-3</v>
      </c>
      <c r="V15">
        <v>-3.0742227123652377E-3</v>
      </c>
      <c r="W15">
        <v>-3.0971934384220745E-3</v>
      </c>
      <c r="X15">
        <v>-3.13785748487172E-3</v>
      </c>
      <c r="Y15">
        <v>-3.1340087450533183E-3</v>
      </c>
      <c r="Z15">
        <v>-3.1289042233790809E-3</v>
      </c>
      <c r="AA15">
        <v>-3.1228558389755356E-3</v>
      </c>
      <c r="AB15">
        <v>-3.1129179042488353E-3</v>
      </c>
      <c r="AC15">
        <v>-3.1017173628655748E-3</v>
      </c>
      <c r="AD15" s="11">
        <v>-3.078782491430232E-3</v>
      </c>
      <c r="AE15" s="56">
        <v>-3.0634451922084693E-3</v>
      </c>
    </row>
    <row r="16" spans="1:31">
      <c r="A16" s="55" t="s">
        <v>68</v>
      </c>
      <c r="B16">
        <v>0</v>
      </c>
      <c r="C16">
        <v>0.17332887396735686</v>
      </c>
      <c r="D16">
        <v>-7.9857584063969256E-3</v>
      </c>
      <c r="E16">
        <v>4.7333282594617998E-2</v>
      </c>
      <c r="F16">
        <v>4.9132293725939746E-3</v>
      </c>
      <c r="G16">
        <v>-1.1336284856700019E-3</v>
      </c>
      <c r="H16">
        <v>-2.2320096244055065E-3</v>
      </c>
      <c r="I16">
        <v>-5.0034794078275269E-3</v>
      </c>
      <c r="J16">
        <v>-7.2060432150262699E-3</v>
      </c>
      <c r="K16">
        <v>-8.9699968862664292E-3</v>
      </c>
      <c r="L16">
        <v>-1.0359854414783598E-2</v>
      </c>
      <c r="M16">
        <v>-1.1445350669902155E-2</v>
      </c>
      <c r="N16">
        <v>-1.234105245283601E-2</v>
      </c>
      <c r="O16">
        <v>-1.2843152872344277E-2</v>
      </c>
      <c r="P16">
        <v>-1.3259177151052626E-2</v>
      </c>
      <c r="Q16">
        <v>-1.3488035909881901E-2</v>
      </c>
      <c r="R16">
        <v>-1.3565465877228178E-2</v>
      </c>
      <c r="S16">
        <v>-1.3518787025832424E-2</v>
      </c>
      <c r="T16">
        <v>-1.3366492740013669E-2</v>
      </c>
      <c r="U16">
        <v>-1.3135872796175008E-2</v>
      </c>
      <c r="V16">
        <v>-1.2848054072472692E-2</v>
      </c>
      <c r="W16">
        <v>-1.2513802212744451E-2</v>
      </c>
      <c r="X16">
        <v>-1.2340022373743764E-2</v>
      </c>
      <c r="Y16">
        <v>-1.1986204495347152E-2</v>
      </c>
      <c r="Z16">
        <v>-1.1633582131658216E-2</v>
      </c>
      <c r="AA16">
        <v>-1.1311497655833946E-2</v>
      </c>
      <c r="AB16">
        <v>-1.1013983031446628E-2</v>
      </c>
      <c r="AC16">
        <v>-1.074909006072744E-2</v>
      </c>
      <c r="AD16" s="11">
        <v>-1.0443957277033178E-2</v>
      </c>
      <c r="AE16" s="56">
        <v>-1.0209261580962803E-2</v>
      </c>
    </row>
    <row r="17" spans="1:31">
      <c r="A17" s="55" t="s">
        <v>69</v>
      </c>
      <c r="B17">
        <v>0</v>
      </c>
      <c r="C17">
        <v>9.404293249448914E-2</v>
      </c>
      <c r="D17">
        <v>6.3662361937604217E-3</v>
      </c>
      <c r="E17">
        <v>9.7255798268935933E-3</v>
      </c>
      <c r="F17">
        <v>1.3463288857666011E-2</v>
      </c>
      <c r="G17">
        <v>9.6287142353216337E-3</v>
      </c>
      <c r="H17">
        <v>8.0550696238954611E-3</v>
      </c>
      <c r="I17">
        <v>6.7560515013143085E-3</v>
      </c>
      <c r="J17">
        <v>5.4785265575802988E-3</v>
      </c>
      <c r="K17">
        <v>4.3776557188730525E-3</v>
      </c>
      <c r="L17">
        <v>3.4352206927986684E-3</v>
      </c>
      <c r="M17">
        <v>2.6131270713803945E-3</v>
      </c>
      <c r="N17">
        <v>1.8751354039729939E-3</v>
      </c>
      <c r="O17">
        <v>1.3017743502836687E-3</v>
      </c>
      <c r="P17">
        <v>7.8253282759777054E-4</v>
      </c>
      <c r="Q17">
        <v>3.552388516617766E-4</v>
      </c>
      <c r="R17">
        <v>4.1592139817803186E-6</v>
      </c>
      <c r="S17">
        <v>-2.7946151727220592E-4</v>
      </c>
      <c r="T17">
        <v>-5.0147554189161614E-4</v>
      </c>
      <c r="U17">
        <v>-6.7158974458703113E-4</v>
      </c>
      <c r="V17">
        <v>-7.9780002814922035E-4</v>
      </c>
      <c r="W17">
        <v>-8.8439930959249846E-4</v>
      </c>
      <c r="X17">
        <v>-1.0096931759044914E-3</v>
      </c>
      <c r="Y17">
        <v>-1.0514725972399219E-3</v>
      </c>
      <c r="Z17">
        <v>-1.0795409947729206E-3</v>
      </c>
      <c r="AA17">
        <v>-1.0991776222198935E-3</v>
      </c>
      <c r="AB17">
        <v>-1.1095643413399081E-3</v>
      </c>
      <c r="AC17">
        <v>-1.1174701540804799E-3</v>
      </c>
      <c r="AD17" s="11">
        <v>-1.0963012534509486E-3</v>
      </c>
      <c r="AE17" s="56">
        <v>-1.0866470422622454E-3</v>
      </c>
    </row>
    <row r="18" spans="1:31">
      <c r="A18" s="55" t="s">
        <v>70</v>
      </c>
      <c r="B18">
        <v>0</v>
      </c>
      <c r="C18">
        <v>4.2612010224652996E-3</v>
      </c>
      <c r="D18">
        <v>-5.1178716661182122E-4</v>
      </c>
      <c r="E18">
        <v>1.004375592851825E-3</v>
      </c>
      <c r="F18">
        <v>-1.6823450287895003E-4</v>
      </c>
      <c r="G18">
        <v>-2.7816059134755378E-4</v>
      </c>
      <c r="H18">
        <v>-2.7545796052119709E-4</v>
      </c>
      <c r="I18">
        <v>-3.3476370173712855E-4</v>
      </c>
      <c r="J18">
        <v>-3.7687157231036661E-4</v>
      </c>
      <c r="K18">
        <v>-4.0777203402286855E-4</v>
      </c>
      <c r="L18">
        <v>-4.2945135127747669E-4</v>
      </c>
      <c r="M18">
        <v>-4.4362084881210961E-4</v>
      </c>
      <c r="N18">
        <v>-4.534293964980618E-4</v>
      </c>
      <c r="O18">
        <v>-4.5338623093060804E-4</v>
      </c>
      <c r="P18">
        <v>-4.5198686173364422E-4</v>
      </c>
      <c r="Q18">
        <v>-4.4635098723067035E-4</v>
      </c>
      <c r="R18">
        <v>-4.3745148907392561E-4</v>
      </c>
      <c r="S18">
        <v>-4.2602023728133265E-4</v>
      </c>
      <c r="T18">
        <v>-4.1255348398361313E-4</v>
      </c>
      <c r="U18">
        <v>-3.9777675071506202E-4</v>
      </c>
      <c r="V18">
        <v>-3.8223314380969597E-4</v>
      </c>
      <c r="W18">
        <v>-3.661828060484984E-4</v>
      </c>
      <c r="X18">
        <v>-3.5519108265869015E-4</v>
      </c>
      <c r="Y18">
        <v>-3.3982386735043058E-4</v>
      </c>
      <c r="Z18">
        <v>-3.250928224032279E-4</v>
      </c>
      <c r="AA18">
        <v>-3.1179114497192906E-4</v>
      </c>
      <c r="AB18">
        <v>-2.9969969078869063E-4</v>
      </c>
      <c r="AC18">
        <v>-2.8896310302095607E-4</v>
      </c>
      <c r="AD18" s="11">
        <v>-2.7757034723485674E-4</v>
      </c>
      <c r="AE18" s="56">
        <v>-2.6855191407915147E-4</v>
      </c>
    </row>
    <row r="19" spans="1:31">
      <c r="A19" s="55" t="s">
        <v>62</v>
      </c>
      <c r="B19">
        <v>0</v>
      </c>
      <c r="C19">
        <v>1.3283593453057962E-2</v>
      </c>
      <c r="D19">
        <v>-2.8885526061648292E-3</v>
      </c>
      <c r="E19">
        <v>-1.2429312963240235E-3</v>
      </c>
      <c r="F19">
        <v>1.0018104432365504E-3</v>
      </c>
      <c r="G19">
        <v>4.6823518861160984E-4</v>
      </c>
      <c r="H19">
        <v>1.2538838266884511E-4</v>
      </c>
      <c r="I19">
        <v>2.7290373237720544E-4</v>
      </c>
      <c r="J19">
        <v>3.3446035707851429E-4</v>
      </c>
      <c r="K19">
        <v>3.9567524899775108E-4</v>
      </c>
      <c r="L19">
        <v>4.657144816653247E-4</v>
      </c>
      <c r="M19">
        <v>5.3188934387260467E-4</v>
      </c>
      <c r="N19">
        <v>5.9226203353679452E-4</v>
      </c>
      <c r="O19">
        <v>6.5687962643057318E-4</v>
      </c>
      <c r="P19">
        <v>7.1262263926330505E-4</v>
      </c>
      <c r="Q19">
        <v>7.6607187991117875E-4</v>
      </c>
      <c r="R19">
        <v>8.1886752899396065E-4</v>
      </c>
      <c r="S19">
        <v>8.6830688165928649E-4</v>
      </c>
      <c r="T19">
        <v>9.148525830997567E-4</v>
      </c>
      <c r="U19">
        <v>9.5810555068887027E-4</v>
      </c>
      <c r="V19">
        <v>9.980053585390003E-4</v>
      </c>
      <c r="W19">
        <v>1.0348298824822688E-3</v>
      </c>
      <c r="X19">
        <v>1.0624897938060762E-3</v>
      </c>
      <c r="Y19">
        <v>1.0964953423258095E-3</v>
      </c>
      <c r="Z19">
        <v>1.1259491003432487E-3</v>
      </c>
      <c r="AA19">
        <v>1.1482085195020364E-3</v>
      </c>
      <c r="AB19">
        <v>1.1679681021552479E-3</v>
      </c>
      <c r="AC19">
        <v>1.1847907204556307E-3</v>
      </c>
      <c r="AD19" s="11">
        <v>1.2007797276858412E-3</v>
      </c>
      <c r="AE19" s="56">
        <v>1.2112392375542846E-3</v>
      </c>
    </row>
    <row r="20" spans="1:31">
      <c r="A20" s="55" t="s">
        <v>63</v>
      </c>
      <c r="B20">
        <v>0</v>
      </c>
      <c r="C20">
        <v>3.8786891349186225E-3</v>
      </c>
      <c r="D20">
        <v>-4.796669468628556E-4</v>
      </c>
      <c r="E20">
        <v>2.6508339145858706E-5</v>
      </c>
      <c r="F20">
        <v>9.3665947167687058E-4</v>
      </c>
      <c r="G20">
        <v>1.0646455222145801E-3</v>
      </c>
      <c r="H20">
        <v>1.2687872644377429E-3</v>
      </c>
      <c r="I20">
        <v>1.4674912209813318E-3</v>
      </c>
      <c r="J20">
        <v>1.6338767374468599E-3</v>
      </c>
      <c r="K20">
        <v>1.7830447068892252E-3</v>
      </c>
      <c r="L20">
        <v>1.9181250655751492E-3</v>
      </c>
      <c r="M20">
        <v>2.038389425445597E-3</v>
      </c>
      <c r="N20">
        <v>2.1435284083545225E-3</v>
      </c>
      <c r="O20">
        <v>2.2410468569099562E-3</v>
      </c>
      <c r="P20">
        <v>2.3242832206344377E-3</v>
      </c>
      <c r="Q20">
        <v>2.398526517414179E-3</v>
      </c>
      <c r="R20">
        <v>2.4640263569702947E-3</v>
      </c>
      <c r="S20">
        <v>2.5216545598084616E-3</v>
      </c>
      <c r="T20">
        <v>2.5723346745711306E-3</v>
      </c>
      <c r="U20">
        <v>2.6166477079402339E-3</v>
      </c>
      <c r="V20">
        <v>2.6552333251926852E-3</v>
      </c>
      <c r="W20">
        <v>2.6888722940029419E-3</v>
      </c>
      <c r="X20">
        <v>2.7130919891829031E-3</v>
      </c>
      <c r="Y20">
        <v>2.737830385345863E-3</v>
      </c>
      <c r="Z20">
        <v>2.7580676370861923E-3</v>
      </c>
      <c r="AA20">
        <v>2.7741070865909823E-3</v>
      </c>
      <c r="AB20">
        <v>2.7868613721651059E-3</v>
      </c>
      <c r="AC20">
        <v>2.7963995013083887E-3</v>
      </c>
      <c r="AD20" s="11">
        <v>2.8049618365786344E-3</v>
      </c>
      <c r="AE20" s="56">
        <v>2.8098387321541796E-3</v>
      </c>
    </row>
    <row r="21" spans="1:31">
      <c r="A21" s="55" t="s">
        <v>71</v>
      </c>
      <c r="B21">
        <v>0</v>
      </c>
      <c r="C21">
        <v>1.6999585993892286E-2</v>
      </c>
      <c r="D21">
        <v>-2.8770172469125832E-3</v>
      </c>
      <c r="E21">
        <v>4.5916894867037428E-4</v>
      </c>
      <c r="F21">
        <v>5.1832942498455381E-3</v>
      </c>
      <c r="G21">
        <v>6.0744529211227416E-3</v>
      </c>
      <c r="H21">
        <v>7.3430346412490799E-3</v>
      </c>
      <c r="I21">
        <v>8.557014982439437E-3</v>
      </c>
      <c r="J21">
        <v>9.5907718388419383E-3</v>
      </c>
      <c r="K21">
        <v>1.0518933812170062E-2</v>
      </c>
      <c r="L21">
        <v>1.1357732522091712E-2</v>
      </c>
      <c r="M21">
        <v>1.2104936776319963E-2</v>
      </c>
      <c r="N21">
        <v>1.2760670907058458E-2</v>
      </c>
      <c r="O21">
        <v>1.3362692186511094E-2</v>
      </c>
      <c r="P21">
        <v>1.3879613974050464E-2</v>
      </c>
      <c r="Q21">
        <v>1.4339321571834596E-2</v>
      </c>
      <c r="R21">
        <v>1.4744088260403743E-2</v>
      </c>
      <c r="S21">
        <v>1.5099421664760637E-2</v>
      </c>
      <c r="T21">
        <v>1.541094686991018E-2</v>
      </c>
      <c r="U21">
        <v>1.5682545548194149E-2</v>
      </c>
      <c r="V21">
        <v>1.5918324795739291E-2</v>
      </c>
      <c r="W21">
        <v>1.6122966849007714E-2</v>
      </c>
      <c r="X21">
        <v>1.6275549011386836E-2</v>
      </c>
      <c r="Y21">
        <v>1.6425225450127812E-2</v>
      </c>
      <c r="Z21">
        <v>1.6547592236371145E-2</v>
      </c>
      <c r="AA21">
        <v>1.6644842652027592E-2</v>
      </c>
      <c r="AB21">
        <v>1.6721999448030989E-2</v>
      </c>
      <c r="AC21">
        <v>1.6779805221443844E-2</v>
      </c>
      <c r="AD21" s="11">
        <v>1.6829446895126221E-2</v>
      </c>
      <c r="AE21" s="56">
        <v>1.6857926548194957E-2</v>
      </c>
    </row>
    <row r="22" spans="1:31">
      <c r="A22" s="52" t="s">
        <v>72</v>
      </c>
      <c r="B22" s="53">
        <v>0</v>
      </c>
      <c r="C22" s="53">
        <v>2.2819760683575524E-2</v>
      </c>
      <c r="D22" s="53">
        <v>1.5544012142021113E-3</v>
      </c>
      <c r="E22" s="53">
        <v>2.4891288271269574E-3</v>
      </c>
      <c r="F22" s="53">
        <v>3.4418642696994461E-3</v>
      </c>
      <c r="G22" s="53">
        <v>2.4693795332804969E-3</v>
      </c>
      <c r="H22" s="53">
        <v>2.0720543299105054E-3</v>
      </c>
      <c r="I22" s="53">
        <v>1.7402055455180698E-3</v>
      </c>
      <c r="J22" s="53">
        <v>1.4126603876817856E-3</v>
      </c>
      <c r="K22" s="53">
        <v>1.1301499166247453E-3</v>
      </c>
      <c r="L22" s="53">
        <v>8.8830636999687185E-4</v>
      </c>
      <c r="M22" s="53">
        <v>6.7743109645881927E-4</v>
      </c>
      <c r="N22" s="53">
        <v>4.8815334380514219E-4</v>
      </c>
      <c r="O22" s="53">
        <v>3.4146162339521169E-4</v>
      </c>
      <c r="P22" s="53">
        <v>2.0858549064906029E-4</v>
      </c>
      <c r="Q22" s="53">
        <v>9.9449006663171469E-5</v>
      </c>
      <c r="R22" s="53">
        <v>9.9302628596975584E-6</v>
      </c>
      <c r="S22" s="53">
        <v>-6.2224363563984086E-5</v>
      </c>
      <c r="T22" s="53">
        <v>-1.185279922590321E-4</v>
      </c>
      <c r="U22" s="53">
        <v>-1.6149510927196409E-4</v>
      </c>
      <c r="V22" s="53">
        <v>-1.9319426405300932E-4</v>
      </c>
      <c r="W22" s="53">
        <v>-2.1473099067054191E-4</v>
      </c>
      <c r="X22" s="53">
        <v>-2.4645996106498202E-4</v>
      </c>
      <c r="Y22" s="53">
        <v>-2.5655470087923571E-4</v>
      </c>
      <c r="Z22" s="53">
        <v>-2.6319235956123732E-4</v>
      </c>
      <c r="AA22" s="53">
        <v>-2.6773816523939509E-4</v>
      </c>
      <c r="AB22" s="53">
        <v>-2.6996716384886099E-4</v>
      </c>
      <c r="AC22" s="53">
        <v>-2.7162567092203771E-4</v>
      </c>
      <c r="AD22" s="54">
        <v>-2.6577573932751175E-4</v>
      </c>
      <c r="AE22" s="54">
        <v>-2.6301406137380079E-4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workbookViewId="0">
      <selection sqref="A1:XFD1048576"/>
    </sheetView>
  </sheetViews>
  <sheetFormatPr defaultRowHeight="15"/>
  <sheetData>
    <row r="1" spans="1:31">
      <c r="A1" s="84"/>
      <c r="B1" s="84">
        <v>2021</v>
      </c>
      <c r="C1" s="84">
        <v>2022</v>
      </c>
      <c r="D1" s="84">
        <v>2023</v>
      </c>
      <c r="E1" s="84">
        <v>2024</v>
      </c>
      <c r="F1" s="84">
        <v>2025</v>
      </c>
      <c r="G1" s="84">
        <v>2026</v>
      </c>
      <c r="H1" s="84">
        <v>2027</v>
      </c>
      <c r="I1" s="84">
        <v>2028</v>
      </c>
      <c r="J1" s="84">
        <v>2029</v>
      </c>
      <c r="K1" s="84">
        <v>2030</v>
      </c>
      <c r="L1" s="84">
        <v>2031</v>
      </c>
      <c r="M1" s="84">
        <v>2032</v>
      </c>
      <c r="N1" s="84">
        <v>2033</v>
      </c>
      <c r="O1" s="84">
        <v>2034</v>
      </c>
      <c r="P1" s="84">
        <v>2035</v>
      </c>
      <c r="Q1" s="84">
        <v>2036</v>
      </c>
      <c r="R1" s="84">
        <v>2037</v>
      </c>
      <c r="S1" s="84">
        <v>2038</v>
      </c>
      <c r="T1" s="84">
        <v>2039</v>
      </c>
      <c r="U1" s="84">
        <v>2040</v>
      </c>
      <c r="V1" s="84">
        <v>2041</v>
      </c>
      <c r="W1" s="84">
        <v>2042</v>
      </c>
      <c r="X1" s="84">
        <v>2043</v>
      </c>
      <c r="Y1" s="84">
        <v>2044</v>
      </c>
      <c r="Z1" s="84">
        <v>2045</v>
      </c>
      <c r="AA1" s="84">
        <v>2046</v>
      </c>
      <c r="AB1" s="84">
        <v>2047</v>
      </c>
      <c r="AC1" s="84">
        <v>2048</v>
      </c>
      <c r="AD1" s="84">
        <v>2049</v>
      </c>
      <c r="AE1" s="84">
        <v>2050</v>
      </c>
    </row>
    <row r="2" spans="1:31">
      <c r="A2" s="76" t="s">
        <v>73</v>
      </c>
      <c r="B2" s="77">
        <v>0</v>
      </c>
      <c r="C2" s="77">
        <v>-0.10366513892176954</v>
      </c>
      <c r="D2" s="77">
        <v>-5.9934673174666386E-3</v>
      </c>
      <c r="E2" s="77">
        <v>-3.1871767318534694E-2</v>
      </c>
      <c r="F2" s="77">
        <v>-2.4061787360324161E-2</v>
      </c>
      <c r="G2" s="77">
        <v>-3.3697825731678677E-2</v>
      </c>
      <c r="H2" s="77">
        <v>-3.7425696817081189E-2</v>
      </c>
      <c r="I2" s="77">
        <v>-3.9079335265569171E-2</v>
      </c>
      <c r="J2" s="77">
        <v>-4.0406191537840641E-2</v>
      </c>
      <c r="K2" s="77">
        <v>-4.1218706896188451E-2</v>
      </c>
      <c r="L2" s="77">
        <v>-4.1636165071622599E-2</v>
      </c>
      <c r="M2" s="77">
        <v>-4.1813500482703603E-2</v>
      </c>
      <c r="N2" s="77">
        <v>-4.189517688109845E-2</v>
      </c>
      <c r="O2" s="77">
        <v>-4.1683587692432411E-2</v>
      </c>
      <c r="P2" s="77">
        <v>-4.1504095467871593E-2</v>
      </c>
      <c r="Q2" s="77">
        <v>-4.1226004937925609E-2</v>
      </c>
      <c r="R2" s="77">
        <v>-4.0918449075206809E-2</v>
      </c>
      <c r="S2" s="77">
        <v>-4.058182576704894E-2</v>
      </c>
      <c r="T2" s="77">
        <v>-4.0218408195414668E-2</v>
      </c>
      <c r="U2" s="77">
        <v>-3.9835956280512619E-2</v>
      </c>
      <c r="V2" s="77">
        <v>-3.9437693422996745E-2</v>
      </c>
      <c r="W2" s="77">
        <v>-3.9017912852614245E-2</v>
      </c>
      <c r="X2" s="77">
        <v>-3.8783557828082849E-2</v>
      </c>
      <c r="Y2" s="77">
        <v>-3.8389180661397404E-2</v>
      </c>
      <c r="Z2" s="77">
        <v>-3.7999672537580409E-2</v>
      </c>
      <c r="AA2" s="77">
        <v>-3.7596381633647979E-2</v>
      </c>
      <c r="AB2" s="77">
        <v>-3.7163258032478552E-2</v>
      </c>
      <c r="AC2" s="77">
        <v>-3.6711640261955836E-2</v>
      </c>
      <c r="AD2" s="78">
        <v>-3.6154866406150177E-2</v>
      </c>
      <c r="AE2" s="78">
        <v>-3.5603424574219389E-2</v>
      </c>
    </row>
    <row r="3" spans="1:31">
      <c r="A3" s="82" t="s">
        <v>74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 s="14">
        <v>0</v>
      </c>
      <c r="AE3" s="83">
        <v>0</v>
      </c>
    </row>
    <row r="4" spans="1:31">
      <c r="A4" s="82" t="s">
        <v>75</v>
      </c>
      <c r="B4">
        <v>0</v>
      </c>
      <c r="C4">
        <v>-0.71010432607259144</v>
      </c>
      <c r="D4">
        <v>0.20456512632029966</v>
      </c>
      <c r="E4">
        <v>0.16254880412396311</v>
      </c>
      <c r="F4">
        <v>9.0633948516782858E-2</v>
      </c>
      <c r="G4">
        <v>9.064797914932754E-2</v>
      </c>
      <c r="H4">
        <v>8.6327055420221122E-2</v>
      </c>
      <c r="I4">
        <v>8.2542199558810481E-2</v>
      </c>
      <c r="J4">
        <v>8.0935669918424935E-2</v>
      </c>
      <c r="K4">
        <v>7.9903013363158415E-2</v>
      </c>
      <c r="L4">
        <v>7.9139484527046555E-2</v>
      </c>
      <c r="M4">
        <v>7.866274362395842E-2</v>
      </c>
      <c r="N4">
        <v>7.8409889305208758E-2</v>
      </c>
      <c r="O4">
        <v>7.8178939783812851E-2</v>
      </c>
      <c r="P4">
        <v>7.8311870510838766E-2</v>
      </c>
      <c r="Q4">
        <v>7.8428617571479897E-2</v>
      </c>
      <c r="R4">
        <v>7.8588391706269078E-2</v>
      </c>
      <c r="S4">
        <v>7.8787564828242118E-2</v>
      </c>
      <c r="T4">
        <v>7.9025578708091793E-2</v>
      </c>
      <c r="U4">
        <v>7.9311475874721538E-2</v>
      </c>
      <c r="V4">
        <v>7.9639963978128669E-2</v>
      </c>
      <c r="W4">
        <v>8.0010986264222872E-2</v>
      </c>
      <c r="X4">
        <v>8.0513811684124192E-2</v>
      </c>
      <c r="Y4">
        <v>8.066251382241596E-2</v>
      </c>
      <c r="Z4">
        <v>8.0972137724022453E-2</v>
      </c>
      <c r="AA4">
        <v>8.1381333534280564E-2</v>
      </c>
      <c r="AB4">
        <v>8.1813549393849883E-2</v>
      </c>
      <c r="AC4">
        <v>8.227152405468896E-2</v>
      </c>
      <c r="AD4" s="14">
        <v>8.2738994549069744E-2</v>
      </c>
      <c r="AE4" s="83">
        <v>8.335346499666052E-2</v>
      </c>
    </row>
    <row r="5" spans="1:31">
      <c r="A5" s="82" t="s">
        <v>76</v>
      </c>
      <c r="B5">
        <v>0</v>
      </c>
      <c r="C5">
        <v>-7.1834754630328845E-3</v>
      </c>
      <c r="D5">
        <v>2.0393658398099035E-3</v>
      </c>
      <c r="E5">
        <v>1.6011396089010699E-3</v>
      </c>
      <c r="F5">
        <v>8.8764134200225442E-4</v>
      </c>
      <c r="G5">
        <v>8.8115708958458328E-4</v>
      </c>
      <c r="H5">
        <v>8.3546328536421299E-4</v>
      </c>
      <c r="I5">
        <v>7.9657608932071078E-4</v>
      </c>
      <c r="J5">
        <v>7.7968699051811363E-4</v>
      </c>
      <c r="K5">
        <v>7.688847338296334E-4</v>
      </c>
      <c r="L5">
        <v>7.6104056831538536E-4</v>
      </c>
      <c r="M5">
        <v>7.5622313645862249E-4</v>
      </c>
      <c r="N5">
        <v>7.5370264803886755E-4</v>
      </c>
      <c r="O5">
        <v>7.5159827453941119E-4</v>
      </c>
      <c r="P5">
        <v>7.5310090581703903E-4</v>
      </c>
      <c r="Q5">
        <v>7.5450399608190111E-4</v>
      </c>
      <c r="R5">
        <v>7.5635102385929187E-4</v>
      </c>
      <c r="S5">
        <v>7.5860642538039258E-4</v>
      </c>
      <c r="T5">
        <v>7.612637611191797E-4</v>
      </c>
      <c r="U5">
        <v>7.6440877970895826E-4</v>
      </c>
      <c r="V5">
        <v>7.6798707648961795E-4</v>
      </c>
      <c r="W5">
        <v>7.7200273768340821E-4</v>
      </c>
      <c r="X5">
        <v>7.772035651243403E-4</v>
      </c>
      <c r="Y5">
        <v>7.7897461247422584E-4</v>
      </c>
      <c r="Z5">
        <v>7.8234987961156577E-4</v>
      </c>
      <c r="AA5">
        <v>7.867299745829559E-4</v>
      </c>
      <c r="AB5">
        <v>7.9136132169344009E-4</v>
      </c>
      <c r="AC5">
        <v>7.9626369180574308E-4</v>
      </c>
      <c r="AD5" s="14">
        <v>8.0133561393713748E-4</v>
      </c>
      <c r="AE5" s="83">
        <v>8.0787430533235671E-4</v>
      </c>
    </row>
    <row r="6" spans="1:31">
      <c r="A6" s="82" t="s">
        <v>77</v>
      </c>
      <c r="B6">
        <v>0</v>
      </c>
      <c r="C6">
        <v>0.74417491759758425</v>
      </c>
      <c r="D6">
        <v>6.6094446205589019E-3</v>
      </c>
      <c r="E6">
        <v>7.322342365446155E-2</v>
      </c>
      <c r="F6">
        <v>3.3233648455255338E-3</v>
      </c>
      <c r="G6">
        <v>-6.0338803346882131E-3</v>
      </c>
      <c r="H6">
        <v>-7.4934311838359413E-3</v>
      </c>
      <c r="I6">
        <v>-1.0112405762097154E-2</v>
      </c>
      <c r="J6">
        <v>-1.0942603812486018E-2</v>
      </c>
      <c r="K6">
        <v>-1.0845556408900503E-2</v>
      </c>
      <c r="L6">
        <v>-1.0569421510553401E-2</v>
      </c>
      <c r="M6">
        <v>-9.9816833489141388E-3</v>
      </c>
      <c r="N6">
        <v>-8.9322538309288824E-3</v>
      </c>
      <c r="O6">
        <v>-8.1297486440146116E-3</v>
      </c>
      <c r="P6">
        <v>-6.8972005646761314E-3</v>
      </c>
      <c r="Q6">
        <v>-5.5705997730803869E-3</v>
      </c>
      <c r="R6">
        <v>-4.2022100110117311E-3</v>
      </c>
      <c r="S6">
        <v>-2.8186633457827348E-3</v>
      </c>
      <c r="T6">
        <v>-1.4621664116587496E-3</v>
      </c>
      <c r="U6">
        <v>-1.4140776523619003E-4</v>
      </c>
      <c r="V6">
        <v>1.1300218798193651E-3</v>
      </c>
      <c r="W6">
        <v>2.3174751175192299E-3</v>
      </c>
      <c r="X6">
        <v>3.9617373338185491E-3</v>
      </c>
      <c r="Y6">
        <v>5.0338940306926538E-3</v>
      </c>
      <c r="Z6">
        <v>5.9447624533304211E-3</v>
      </c>
      <c r="AA6">
        <v>6.8187454725920915E-3</v>
      </c>
      <c r="AB6">
        <v>7.5993817121700058E-3</v>
      </c>
      <c r="AC6">
        <v>8.2911979351674159E-3</v>
      </c>
      <c r="AD6" s="14">
        <v>8.6728831898197356E-3</v>
      </c>
      <c r="AE6" s="83">
        <v>9.0363639153601127E-3</v>
      </c>
    </row>
    <row r="7" spans="1:31">
      <c r="A7" s="82" t="s">
        <v>78</v>
      </c>
      <c r="B7">
        <v>0</v>
      </c>
      <c r="C7">
        <v>1.6684490233842553E-4</v>
      </c>
      <c r="D7">
        <v>1.2484418561165E-4</v>
      </c>
      <c r="E7">
        <v>8.2496457798342249E-5</v>
      </c>
      <c r="F7">
        <v>5.559213782646566E-5</v>
      </c>
      <c r="G7">
        <v>-2.728210768410122E-7</v>
      </c>
      <c r="H7">
        <v>-6.650328944202144E-5</v>
      </c>
      <c r="I7">
        <v>-1.621866058898469E-4</v>
      </c>
      <c r="J7">
        <v>-2.817923344999862E-4</v>
      </c>
      <c r="K7">
        <v>-4.2499335823897866E-4</v>
      </c>
      <c r="L7">
        <v>-6.0351963752092175E-4</v>
      </c>
      <c r="M7">
        <v>-8.2194101184152046E-4</v>
      </c>
      <c r="N7">
        <v>-1.0697366641387873E-3</v>
      </c>
      <c r="O7">
        <v>-1.3790380276268444E-3</v>
      </c>
      <c r="P7">
        <v>-1.7287566713597435E-3</v>
      </c>
      <c r="Q7">
        <v>-2.1326827881362753E-3</v>
      </c>
      <c r="R7">
        <v>-2.5924929868748059E-3</v>
      </c>
      <c r="S7">
        <v>-3.1129002445839937E-3</v>
      </c>
      <c r="T7">
        <v>-3.6977819147465674E-3</v>
      </c>
      <c r="U7">
        <v>-4.3506645139745892E-3</v>
      </c>
      <c r="V7">
        <v>-5.074752074774036E-3</v>
      </c>
      <c r="W7">
        <v>-5.8740115614908106E-3</v>
      </c>
      <c r="X7">
        <v>-6.7325006520735364E-3</v>
      </c>
      <c r="Y7">
        <v>-7.676950207868849E-3</v>
      </c>
      <c r="Z7">
        <v>-8.7007437151509492E-3</v>
      </c>
      <c r="AA7">
        <v>-9.8043440009076832E-3</v>
      </c>
      <c r="AB7">
        <v>-1.098874920179016E-2</v>
      </c>
      <c r="AC7">
        <v>-1.2254348775675439E-2</v>
      </c>
      <c r="AD7" s="14">
        <v>-1.3619894563965396E-2</v>
      </c>
      <c r="AE7" s="83">
        <v>-1.5058939985224118E-2</v>
      </c>
    </row>
    <row r="8" spans="1:31">
      <c r="A8" s="82" t="s">
        <v>79</v>
      </c>
      <c r="B8">
        <v>0</v>
      </c>
      <c r="C8">
        <v>3.1569892255944865E-5</v>
      </c>
      <c r="D8">
        <v>3.2185766940528993E-5</v>
      </c>
      <c r="E8">
        <v>1.3853712199640711E-5</v>
      </c>
      <c r="F8">
        <v>1.816338974780507E-5</v>
      </c>
      <c r="G8">
        <v>2.5244140333668952E-6</v>
      </c>
      <c r="H8">
        <v>-8.425490560792781E-6</v>
      </c>
      <c r="I8">
        <v>-2.7702240745774986E-5</v>
      </c>
      <c r="J8">
        <v>-6.084554952101584E-5</v>
      </c>
      <c r="K8">
        <v>-8.8082239468878498E-5</v>
      </c>
      <c r="L8">
        <v>-1.3092485748877891E-4</v>
      </c>
      <c r="M8">
        <v>-1.9211633610627388E-4</v>
      </c>
      <c r="N8">
        <v>-2.5028010030014869E-4</v>
      </c>
      <c r="O8">
        <v>-3.4991846432630425E-4</v>
      </c>
      <c r="P8">
        <v>-4.3747715728903458E-4</v>
      </c>
      <c r="Q8">
        <v>-5.6442564561054454E-4</v>
      </c>
      <c r="R8">
        <v>-7.0201527586633006E-4</v>
      </c>
      <c r="S8">
        <v>-8.625439982257177E-4</v>
      </c>
      <c r="T8">
        <v>-1.0486298334222433E-3</v>
      </c>
      <c r="U8">
        <v>-1.2623805296096968E-3</v>
      </c>
      <c r="V8">
        <v>-1.5058761405950527E-3</v>
      </c>
      <c r="W8">
        <v>-1.7825913413704875E-3</v>
      </c>
      <c r="X8">
        <v>-2.0669742619272569E-3</v>
      </c>
      <c r="Y8">
        <v>-2.4047947634997513E-3</v>
      </c>
      <c r="Z8">
        <v>-2.7798743097329215E-3</v>
      </c>
      <c r="AA8">
        <v>-3.1934000448208266E-3</v>
      </c>
      <c r="AB8">
        <v>-3.6475051345630227E-3</v>
      </c>
      <c r="AC8">
        <v>-4.1440676958992562E-3</v>
      </c>
      <c r="AD8" s="14">
        <v>-4.7128266290163978E-3</v>
      </c>
      <c r="AE8" s="83">
        <v>-5.3094453556945531E-3</v>
      </c>
    </row>
    <row r="9" spans="1:31">
      <c r="A9" s="82" t="s">
        <v>80</v>
      </c>
      <c r="B9">
        <v>0</v>
      </c>
      <c r="C9">
        <v>1.08792797215429E-5</v>
      </c>
      <c r="D9">
        <v>1.9093411984805186E-5</v>
      </c>
      <c r="E9">
        <v>2.9372038801156464E-6</v>
      </c>
      <c r="F9">
        <v>1.2852661046558467E-5</v>
      </c>
      <c r="G9">
        <v>-7.5596121584808884E-7</v>
      </c>
      <c r="H9">
        <v>-1.8324719630591346E-6</v>
      </c>
      <c r="I9">
        <v>-9.4621965929242435E-6</v>
      </c>
      <c r="J9">
        <v>-3.4823656525073687E-5</v>
      </c>
      <c r="K9">
        <v>-4.797370827258618E-5</v>
      </c>
      <c r="L9">
        <v>-7.2080801671869921E-5</v>
      </c>
      <c r="M9">
        <v>-1.1234813064309179E-4</v>
      </c>
      <c r="N9">
        <v>-1.4383713268228959E-4</v>
      </c>
      <c r="O9">
        <v>-2.1924797923844608E-4</v>
      </c>
      <c r="P9">
        <v>-2.7117672111165447E-4</v>
      </c>
      <c r="Q9">
        <v>-3.6636300307923975E-4</v>
      </c>
      <c r="R9">
        <v>-4.642881710092972E-4</v>
      </c>
      <c r="S9">
        <v>-5.8133409155392002E-4</v>
      </c>
      <c r="T9">
        <v>-7.1991658451286966E-4</v>
      </c>
      <c r="U9">
        <v>-8.8200569672292062E-4</v>
      </c>
      <c r="V9">
        <v>-1.0696083794337063E-3</v>
      </c>
      <c r="W9">
        <v>-1.2866153564772276E-3</v>
      </c>
      <c r="X9">
        <v>-1.5046413182395746E-3</v>
      </c>
      <c r="Y9">
        <v>-1.7721749420718247E-3</v>
      </c>
      <c r="Z9">
        <v>-2.0731732051637586E-3</v>
      </c>
      <c r="AA9">
        <v>-2.4077249731080386E-3</v>
      </c>
      <c r="AB9">
        <v>-2.7786374902971644E-3</v>
      </c>
      <c r="AC9">
        <v>-3.1882061773069736E-3</v>
      </c>
      <c r="AD9" s="14">
        <v>-3.6708779902916433E-3</v>
      </c>
      <c r="AE9" s="83">
        <v>-4.1756313776342147E-3</v>
      </c>
    </row>
    <row r="10" spans="1:31">
      <c r="A10" s="82" t="s">
        <v>81</v>
      </c>
      <c r="B10">
        <v>0</v>
      </c>
      <c r="C10">
        <v>2.5873494724493185E-5</v>
      </c>
      <c r="D10">
        <v>2.8662965756431902E-5</v>
      </c>
      <c r="E10">
        <v>1.2094073942314765E-5</v>
      </c>
      <c r="F10">
        <v>1.6295003479882553E-5</v>
      </c>
      <c r="G10">
        <v>1.0467395172852889E-6</v>
      </c>
      <c r="H10">
        <v>-7.6702148299467865E-6</v>
      </c>
      <c r="I10">
        <v>-2.4345228544220276E-5</v>
      </c>
      <c r="J10">
        <v>-5.6109160195827457E-5</v>
      </c>
      <c r="K10">
        <v>-8.1743702251557693E-5</v>
      </c>
      <c r="L10">
        <v>-1.2036411242144496E-4</v>
      </c>
      <c r="M10">
        <v>-1.764784412383591E-4</v>
      </c>
      <c r="N10">
        <v>-2.2993630790502095E-4</v>
      </c>
      <c r="O10">
        <v>-3.2336101086771762E-4</v>
      </c>
      <c r="P10">
        <v>-4.0590829328834843E-4</v>
      </c>
      <c r="Q10">
        <v>-5.266761671895992E-4</v>
      </c>
      <c r="R10">
        <v>-6.5824633904698615E-4</v>
      </c>
      <c r="S10">
        <v>-8.1246120582356696E-4</v>
      </c>
      <c r="T10">
        <v>-9.921584455896415E-4</v>
      </c>
      <c r="U10">
        <v>-1.1994849338781144E-3</v>
      </c>
      <c r="V10">
        <v>-1.436593138692821E-3</v>
      </c>
      <c r="W10">
        <v>-1.7071047641925574E-3</v>
      </c>
      <c r="X10">
        <v>-1.9873028703765172E-3</v>
      </c>
      <c r="Y10">
        <v>-2.3174187827712522E-3</v>
      </c>
      <c r="Z10">
        <v>-2.6853937422299801E-3</v>
      </c>
      <c r="AA10">
        <v>-3.091478200256681E-3</v>
      </c>
      <c r="AB10">
        <v>-3.5381227606712251E-3</v>
      </c>
      <c r="AC10">
        <v>-4.0274256623784588E-3</v>
      </c>
      <c r="AD10" s="14">
        <v>-4.5883900338550276E-3</v>
      </c>
      <c r="AE10" s="83">
        <v>-5.180628037315671E-3</v>
      </c>
    </row>
    <row r="11" spans="1:31">
      <c r="A11" s="82" t="s">
        <v>82</v>
      </c>
      <c r="B11">
        <v>0</v>
      </c>
      <c r="C11">
        <v>-9.8749113882390382E-2</v>
      </c>
      <c r="D11">
        <v>6.2588792154594231E-3</v>
      </c>
      <c r="E11">
        <v>7.9263507062110605E-3</v>
      </c>
      <c r="F11">
        <v>1.2382527456566983E-2</v>
      </c>
      <c r="G11">
        <v>1.4871691564977141E-2</v>
      </c>
      <c r="H11">
        <v>1.7261106149835115E-2</v>
      </c>
      <c r="I11">
        <v>1.9446781522347578E-2</v>
      </c>
      <c r="J11">
        <v>2.1397519310917268E-2</v>
      </c>
      <c r="K11">
        <v>2.3147034966752855E-2</v>
      </c>
      <c r="L11">
        <v>2.4712227307688295E-2</v>
      </c>
      <c r="M11">
        <v>2.6098861128054374E-2</v>
      </c>
      <c r="N11">
        <v>2.7320198067837254E-2</v>
      </c>
      <c r="O11">
        <v>2.8391450692111242E-2</v>
      </c>
      <c r="P11">
        <v>2.9320525682829945E-2</v>
      </c>
      <c r="Q11">
        <v>3.0119633245062616E-2</v>
      </c>
      <c r="R11">
        <v>3.0799801728864651E-2</v>
      </c>
      <c r="S11">
        <v>3.137035671900712E-2</v>
      </c>
      <c r="T11">
        <v>3.1840727793452928E-2</v>
      </c>
      <c r="U11">
        <v>3.2219384514986515E-2</v>
      </c>
      <c r="V11">
        <v>3.2514379454839926E-2</v>
      </c>
      <c r="W11">
        <v>3.2733012915397985E-2</v>
      </c>
      <c r="X11">
        <v>3.2877818428556083E-2</v>
      </c>
      <c r="Y11">
        <v>3.2963478435443783E-2</v>
      </c>
      <c r="Z11">
        <v>3.2988135812117569E-2</v>
      </c>
      <c r="AA11">
        <v>3.2957409925016279E-2</v>
      </c>
      <c r="AB11">
        <v>3.2876357445044135E-2</v>
      </c>
      <c r="AC11">
        <v>3.2748150234773732E-2</v>
      </c>
      <c r="AD11" s="14">
        <v>3.2575315375016345E-2</v>
      </c>
      <c r="AE11" s="83">
        <v>3.2361838857042358E-2</v>
      </c>
    </row>
    <row r="12" spans="1:31">
      <c r="A12" s="82" t="s">
        <v>83</v>
      </c>
      <c r="B12">
        <v>0</v>
      </c>
      <c r="C12">
        <v>1.4960057330704046E-4</v>
      </c>
      <c r="D12">
        <v>1.1389161724828512E-4</v>
      </c>
      <c r="E12">
        <v>7.6306416008087297E-5</v>
      </c>
      <c r="F12">
        <v>5.2939837713594784E-5</v>
      </c>
      <c r="G12">
        <v>2.3265626980517595E-6</v>
      </c>
      <c r="H12">
        <v>-5.6816182492092082E-5</v>
      </c>
      <c r="I12">
        <v>-1.4393358398478995E-4</v>
      </c>
      <c r="J12">
        <v>-2.5309486735292097E-4</v>
      </c>
      <c r="K12">
        <v>-3.8417442290716863E-4</v>
      </c>
      <c r="L12">
        <v>-5.470318100386784E-4</v>
      </c>
      <c r="M12">
        <v>-7.4781643590871028E-4</v>
      </c>
      <c r="N12">
        <v>-9.7589873683245898E-4</v>
      </c>
      <c r="O12">
        <v>-1.2624295503749217E-3</v>
      </c>
      <c r="P12">
        <v>-1.5873282649958576E-3</v>
      </c>
      <c r="Q12">
        <v>-1.9629692435740864E-3</v>
      </c>
      <c r="R12">
        <v>-2.3919735672062181E-3</v>
      </c>
      <c r="S12">
        <v>-2.8786322642915252E-3</v>
      </c>
      <c r="T12">
        <v>-3.427031223646182E-3</v>
      </c>
      <c r="U12">
        <v>-4.0407048416679636E-3</v>
      </c>
      <c r="V12">
        <v>-4.7229202191800823E-3</v>
      </c>
      <c r="W12">
        <v>-5.4777630360658414E-3</v>
      </c>
      <c r="X12">
        <v>-6.2897460523014814E-3</v>
      </c>
      <c r="Y12">
        <v>-7.1842422832535391E-3</v>
      </c>
      <c r="Z12">
        <v>-8.1565031511132702E-3</v>
      </c>
      <c r="AA12">
        <v>-9.2065057025081387E-3</v>
      </c>
      <c r="AB12">
        <v>-1.0335695915053567E-2</v>
      </c>
      <c r="AC12">
        <v>-1.1544831193344152E-2</v>
      </c>
      <c r="AD12" s="14">
        <v>-1.2853072680385491E-2</v>
      </c>
      <c r="AE12" s="83">
        <v>-1.4235054411970705E-2</v>
      </c>
    </row>
    <row r="13" spans="1:31">
      <c r="A13" s="82" t="s">
        <v>84</v>
      </c>
      <c r="B13">
        <v>0</v>
      </c>
      <c r="C13">
        <v>-1.983156717435719</v>
      </c>
      <c r="D13">
        <v>1.9474658941920353E-3</v>
      </c>
      <c r="E13">
        <v>8.6523699738227933E-2</v>
      </c>
      <c r="F13">
        <v>9.0273860639356052E-2</v>
      </c>
      <c r="G13">
        <v>9.1728167744520306E-2</v>
      </c>
      <c r="H13">
        <v>9.220603094262092E-2</v>
      </c>
      <c r="I13">
        <v>9.2151285142882955E-2</v>
      </c>
      <c r="J13">
        <v>9.1712127906840024E-2</v>
      </c>
      <c r="K13">
        <v>9.0997730378039599E-2</v>
      </c>
      <c r="L13">
        <v>9.0042343301455219E-2</v>
      </c>
      <c r="M13">
        <v>8.8903921590288704E-2</v>
      </c>
      <c r="N13">
        <v>8.7660934179201178E-2</v>
      </c>
      <c r="O13">
        <v>8.6258050065834979E-2</v>
      </c>
      <c r="P13">
        <v>8.4848370751533508E-2</v>
      </c>
      <c r="Q13">
        <v>8.3358907397257376E-2</v>
      </c>
      <c r="R13">
        <v>8.1846625476211798E-2</v>
      </c>
      <c r="S13">
        <v>8.0309557169888635E-2</v>
      </c>
      <c r="T13">
        <v>7.8754603661668199E-2</v>
      </c>
      <c r="U13">
        <v>7.7187282332213947E-2</v>
      </c>
      <c r="V13">
        <v>7.5609818546151786E-2</v>
      </c>
      <c r="W13">
        <v>7.4018724465063634E-2</v>
      </c>
      <c r="X13">
        <v>7.2465515837794037E-2</v>
      </c>
      <c r="Y13">
        <v>7.084569422270981E-2</v>
      </c>
      <c r="Z13">
        <v>6.9201545106190032E-2</v>
      </c>
      <c r="AA13">
        <v>6.7532807923309512E-2</v>
      </c>
      <c r="AB13">
        <v>6.5829558548657907E-2</v>
      </c>
      <c r="AC13">
        <v>6.4084907066708219E-2</v>
      </c>
      <c r="AD13" s="14">
        <v>6.2246546535260627E-2</v>
      </c>
      <c r="AE13" s="83">
        <v>6.0385288052788866E-2</v>
      </c>
    </row>
    <row r="14" spans="1:31">
      <c r="A14" s="79" t="s">
        <v>85</v>
      </c>
      <c r="B14" s="80">
        <v>-2.2204460492503131E-14</v>
      </c>
      <c r="C14" s="80">
        <v>6.1065081657929454E-6</v>
      </c>
      <c r="D14" s="80">
        <v>1.6233002031462718E-5</v>
      </c>
      <c r="E14" s="80">
        <v>1.3687768030123948E-6</v>
      </c>
      <c r="F14" s="80">
        <v>1.21000177433217E-5</v>
      </c>
      <c r="G14" s="80">
        <v>-2.0580109838519434E-6</v>
      </c>
      <c r="H14" s="80">
        <v>-1.2035131780052666E-7</v>
      </c>
      <c r="I14" s="80">
        <v>-7.6380684332910675E-6</v>
      </c>
      <c r="J14" s="80">
        <v>-2.9853070437901863E-5</v>
      </c>
      <c r="K14" s="80">
        <v>-4.170132351655198E-5</v>
      </c>
      <c r="L14" s="80">
        <v>-6.1587357003123344E-5</v>
      </c>
      <c r="M14" s="80">
        <v>-9.7040160096373285E-5</v>
      </c>
      <c r="N14" s="80">
        <v>-1.2339094412894269E-4</v>
      </c>
      <c r="O14" s="80">
        <v>-1.9432342329706032E-4</v>
      </c>
      <c r="P14" s="80">
        <v>-2.4106267627610478E-4</v>
      </c>
      <c r="Q14" s="80">
        <v>-3.305729078140196E-4</v>
      </c>
      <c r="R14" s="80">
        <v>-4.2212899754590083E-4</v>
      </c>
      <c r="S14" s="80">
        <v>-5.323052247541149E-4</v>
      </c>
      <c r="T14" s="80">
        <v>-6.634188835508148E-4</v>
      </c>
      <c r="U14" s="80">
        <v>-8.1746224180889726E-4</v>
      </c>
      <c r="V14" s="80">
        <v>-9.9646883977566603E-4</v>
      </c>
      <c r="W14" s="80">
        <v>-1.2045328829257684E-3</v>
      </c>
      <c r="X14" s="80">
        <v>-1.4141085783458962E-3</v>
      </c>
      <c r="Y14" s="80">
        <v>-1.6702937818746655E-3</v>
      </c>
      <c r="Z14" s="80">
        <v>-1.9600929849650228E-3</v>
      </c>
      <c r="AA14" s="80">
        <v>-2.2826752353988233E-3</v>
      </c>
      <c r="AB14" s="80">
        <v>-2.6411785776447871E-3</v>
      </c>
      <c r="AC14" s="80">
        <v>-3.0380367886384541E-3</v>
      </c>
      <c r="AD14" s="81">
        <v>-3.5079841009810764E-3</v>
      </c>
      <c r="AE14" s="81">
        <v>-4.0004535601600999E-3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workbookViewId="0">
      <selection sqref="A1:XFD1048576"/>
    </sheetView>
  </sheetViews>
  <sheetFormatPr defaultRowHeight="15"/>
  <sheetData>
    <row r="1" spans="1:31">
      <c r="A1" s="66"/>
      <c r="B1" s="66">
        <v>2021</v>
      </c>
      <c r="C1" s="66">
        <v>2022</v>
      </c>
      <c r="D1" s="66">
        <v>2023</v>
      </c>
      <c r="E1" s="66">
        <v>2024</v>
      </c>
      <c r="F1" s="66">
        <v>2025</v>
      </c>
      <c r="G1" s="66">
        <v>2026</v>
      </c>
      <c r="H1" s="66">
        <v>2027</v>
      </c>
      <c r="I1" s="66">
        <v>2028</v>
      </c>
      <c r="J1" s="66">
        <v>2029</v>
      </c>
      <c r="K1" s="66">
        <v>2030</v>
      </c>
      <c r="L1" s="66">
        <v>2031</v>
      </c>
      <c r="M1" s="66">
        <v>2032</v>
      </c>
      <c r="N1" s="66">
        <v>2033</v>
      </c>
      <c r="O1" s="66">
        <v>2034</v>
      </c>
      <c r="P1" s="66">
        <v>2035</v>
      </c>
      <c r="Q1" s="66">
        <v>2036</v>
      </c>
      <c r="R1" s="66">
        <v>2037</v>
      </c>
      <c r="S1" s="66">
        <v>2038</v>
      </c>
      <c r="T1" s="66">
        <v>2039</v>
      </c>
      <c r="U1" s="66">
        <v>2040</v>
      </c>
      <c r="V1" s="66">
        <v>2041</v>
      </c>
      <c r="W1" s="66">
        <v>2042</v>
      </c>
      <c r="X1" s="66">
        <v>2043</v>
      </c>
      <c r="Y1" s="66">
        <v>2044</v>
      </c>
      <c r="Z1" s="66">
        <v>2045</v>
      </c>
      <c r="AA1" s="66">
        <v>2046</v>
      </c>
      <c r="AB1" s="66">
        <v>2047</v>
      </c>
      <c r="AC1" s="66">
        <v>2048</v>
      </c>
      <c r="AD1" s="66">
        <v>2049</v>
      </c>
      <c r="AE1" s="66">
        <v>2050</v>
      </c>
    </row>
    <row r="2" spans="1:31">
      <c r="A2" s="58" t="s">
        <v>42</v>
      </c>
      <c r="B2" s="59">
        <v>0</v>
      </c>
      <c r="C2" s="59">
        <v>-1.1196670425053568</v>
      </c>
      <c r="D2" s="59">
        <v>0.12763216049160864</v>
      </c>
      <c r="E2" s="59">
        <v>0.21953481320018398</v>
      </c>
      <c r="F2" s="59">
        <v>-0.16699716424318778</v>
      </c>
      <c r="G2" s="59">
        <v>-6.6215602177122079E-2</v>
      </c>
      <c r="H2" s="59">
        <v>-5.0889374389639919E-2</v>
      </c>
      <c r="I2" s="59">
        <v>-4.5249457861018527E-2</v>
      </c>
      <c r="J2" s="59">
        <v>-3.2141567247656599E-2</v>
      </c>
      <c r="K2" s="59">
        <v>-2.0146996521996918E-2</v>
      </c>
      <c r="L2" s="59">
        <v>-1.0043265573500548E-2</v>
      </c>
      <c r="M2" s="59">
        <v>-2.3393832244700263E-4</v>
      </c>
      <c r="N2" s="59">
        <v>9.915646253189081E-3</v>
      </c>
      <c r="O2" s="59">
        <v>1.7331572869094813E-2</v>
      </c>
      <c r="P2" s="59">
        <v>2.6069185862209743E-2</v>
      </c>
      <c r="Q2" s="59">
        <v>3.3731031925587907E-2</v>
      </c>
      <c r="R2" s="59">
        <v>4.0802269290618476E-2</v>
      </c>
      <c r="S2" s="59">
        <v>4.7297735817486419E-2</v>
      </c>
      <c r="T2" s="59">
        <v>5.3166525577785784E-2</v>
      </c>
      <c r="U2" s="59">
        <v>5.8512831826940115E-2</v>
      </c>
      <c r="V2" s="59">
        <v>6.3360832402215017E-2</v>
      </c>
      <c r="W2" s="59">
        <v>6.7652420976194172E-2</v>
      </c>
      <c r="X2" s="59">
        <v>7.3787623860122054E-2</v>
      </c>
      <c r="Y2" s="59">
        <v>7.6659654367627894E-2</v>
      </c>
      <c r="Z2" s="59">
        <v>7.9658674628313442E-2</v>
      </c>
      <c r="AA2" s="59">
        <v>8.2575216518976369E-2</v>
      </c>
      <c r="AB2" s="59">
        <v>8.5089139239102884E-2</v>
      </c>
      <c r="AC2" s="59">
        <v>8.7341462769829903E-2</v>
      </c>
      <c r="AD2" s="60">
        <v>8.8398916481158274E-2</v>
      </c>
      <c r="AE2" s="60">
        <v>8.9826709008478112E-2</v>
      </c>
    </row>
    <row r="3" spans="1:31">
      <c r="A3" s="64" t="s">
        <v>86</v>
      </c>
      <c r="B3">
        <v>0</v>
      </c>
      <c r="C3">
        <v>-0.13388224271623228</v>
      </c>
      <c r="D3">
        <v>-0.12867053285490204</v>
      </c>
      <c r="E3">
        <v>-0.11426093660532599</v>
      </c>
      <c r="F3">
        <v>-0.11334378984817484</v>
      </c>
      <c r="G3">
        <v>-0.11185100313100271</v>
      </c>
      <c r="H3">
        <v>-0.10977112301321368</v>
      </c>
      <c r="I3">
        <v>-0.10745859216260145</v>
      </c>
      <c r="J3">
        <v>-0.10465758689945925</v>
      </c>
      <c r="K3">
        <v>-0.10134899136585718</v>
      </c>
      <c r="L3">
        <v>-9.7614588996464136E-2</v>
      </c>
      <c r="M3">
        <v>-9.3492632469760473E-2</v>
      </c>
      <c r="N3">
        <v>-8.8988043557947094E-2</v>
      </c>
      <c r="O3">
        <v>-8.4224947143740625E-2</v>
      </c>
      <c r="P3">
        <v>-7.9193025603763179E-2</v>
      </c>
      <c r="Q3">
        <v>-7.3938073095691781E-2</v>
      </c>
      <c r="R3">
        <v>-6.8513474903031391E-2</v>
      </c>
      <c r="S3">
        <v>-6.2961564628771782E-2</v>
      </c>
      <c r="T3">
        <v>-5.7326572489246885E-2</v>
      </c>
      <c r="U3">
        <v>-5.164637870550548E-2</v>
      </c>
      <c r="V3">
        <v>-4.5954719990037862E-2</v>
      </c>
      <c r="W3">
        <v>-4.0284901056564237E-2</v>
      </c>
      <c r="X3">
        <v>-3.4566942476854656E-2</v>
      </c>
      <c r="Y3">
        <v>-2.8927499161846004E-2</v>
      </c>
      <c r="Z3">
        <v>-2.3390862712457938E-2</v>
      </c>
      <c r="AA3">
        <v>-1.7961110282627146E-2</v>
      </c>
      <c r="AB3">
        <v>-1.265253038008618E-2</v>
      </c>
      <c r="AC3">
        <v>-7.4748327720364216E-3</v>
      </c>
      <c r="AD3" s="12">
        <v>-2.4733877702631801E-3</v>
      </c>
      <c r="AE3" s="65">
        <v>2.3593724052695109E-3</v>
      </c>
    </row>
    <row r="4" spans="1:31">
      <c r="A4" s="64" t="s">
        <v>87</v>
      </c>
      <c r="B4">
        <v>0</v>
      </c>
      <c r="C4">
        <v>-0.82679000664674929</v>
      </c>
      <c r="D4">
        <v>0.10659619347304083</v>
      </c>
      <c r="E4">
        <v>0.26624373787196287</v>
      </c>
      <c r="F4">
        <v>1.9943718115644771E-2</v>
      </c>
      <c r="G4">
        <v>3.9628708850902861E-2</v>
      </c>
      <c r="H4">
        <v>5.2079872492272195E-2</v>
      </c>
      <c r="I4">
        <v>5.6296520450493936E-2</v>
      </c>
      <c r="J4">
        <v>6.3232721807082726E-2</v>
      </c>
      <c r="K4">
        <v>6.9075188234468676E-2</v>
      </c>
      <c r="L4">
        <v>7.296083630237149E-2</v>
      </c>
      <c r="M4">
        <v>7.6014508726296448E-2</v>
      </c>
      <c r="N4">
        <v>7.8877066116400663E-2</v>
      </c>
      <c r="O4">
        <v>7.9954132915549536E-2</v>
      </c>
      <c r="P4">
        <v>8.1593115223133061E-2</v>
      </c>
      <c r="Q4">
        <v>8.2632574778873646E-2</v>
      </c>
      <c r="R4">
        <v>8.3261667246059545E-2</v>
      </c>
      <c r="S4">
        <v>8.3566729860096167E-2</v>
      </c>
      <c r="T4">
        <v>8.3568480312390392E-2</v>
      </c>
      <c r="U4">
        <v>8.3359686094519603E-2</v>
      </c>
      <c r="V4">
        <v>8.2980992909575946E-2</v>
      </c>
      <c r="W4">
        <v>8.2413444354112464E-2</v>
      </c>
      <c r="X4">
        <v>8.2967981578874195E-2</v>
      </c>
      <c r="Y4">
        <v>8.1758292217748441E-2</v>
      </c>
      <c r="Z4">
        <v>8.0611570356725615E-2</v>
      </c>
      <c r="AA4">
        <v>7.9646077103490143E-2</v>
      </c>
      <c r="AB4">
        <v>7.8630911801691461E-2</v>
      </c>
      <c r="AC4">
        <v>7.7595562646881611E-2</v>
      </c>
      <c r="AD4" s="12">
        <v>7.601726160066935E-2</v>
      </c>
      <c r="AE4" s="65">
        <v>7.4788720839835676E-2</v>
      </c>
    </row>
    <row r="5" spans="1:31">
      <c r="A5" s="64" t="s">
        <v>88</v>
      </c>
      <c r="B5">
        <v>0</v>
      </c>
      <c r="C5">
        <v>-0.56343016160008697</v>
      </c>
      <c r="D5">
        <v>-0.69186719364058291</v>
      </c>
      <c r="E5">
        <v>-0.46699194586025117</v>
      </c>
      <c r="F5">
        <v>-0.37297790120900398</v>
      </c>
      <c r="G5">
        <v>-0.33423702756794071</v>
      </c>
      <c r="H5">
        <v>-0.29518495544885726</v>
      </c>
      <c r="I5">
        <v>-0.25812303718768526</v>
      </c>
      <c r="J5">
        <v>-0.22387776938649351</v>
      </c>
      <c r="K5">
        <v>-0.19150656268859256</v>
      </c>
      <c r="L5">
        <v>-0.16096647483734294</v>
      </c>
      <c r="M5">
        <v>-0.13234239351456178</v>
      </c>
      <c r="N5">
        <v>-0.10549045808665447</v>
      </c>
      <c r="O5">
        <v>-8.0397691594191745E-2</v>
      </c>
      <c r="P5">
        <v>-5.7066064744459855E-2</v>
      </c>
      <c r="Q5">
        <v>-3.5279263226140056E-2</v>
      </c>
      <c r="R5">
        <v>-1.4990530598080198E-2</v>
      </c>
      <c r="S5">
        <v>3.8498965661881712E-3</v>
      </c>
      <c r="T5">
        <v>2.1294815637418196E-2</v>
      </c>
      <c r="U5">
        <v>3.739571899190608E-2</v>
      </c>
      <c r="V5">
        <v>5.2214113798676465E-2</v>
      </c>
      <c r="W5">
        <v>6.5805709548683033E-2</v>
      </c>
      <c r="X5">
        <v>7.839432261664836E-2</v>
      </c>
      <c r="Y5">
        <v>9.009428829720445E-2</v>
      </c>
      <c r="Z5">
        <v>0.10067366600501337</v>
      </c>
      <c r="AA5">
        <v>0.1102337297645084</v>
      </c>
      <c r="AB5">
        <v>0.11887552215013031</v>
      </c>
      <c r="AC5">
        <v>0.12666615877934273</v>
      </c>
      <c r="AD5" s="12">
        <v>0.13360446701156103</v>
      </c>
      <c r="AE5" s="65">
        <v>0.13970209396882982</v>
      </c>
    </row>
    <row r="6" spans="1:31">
      <c r="A6" s="64" t="s">
        <v>89</v>
      </c>
      <c r="B6">
        <v>0</v>
      </c>
      <c r="C6">
        <v>-1.4944492454056824</v>
      </c>
      <c r="D6">
        <v>-1.458134207908246</v>
      </c>
      <c r="E6">
        <v>-0.85978779036778308</v>
      </c>
      <c r="F6">
        <v>-0.55367462574200665</v>
      </c>
      <c r="G6">
        <v>-0.42088783959044473</v>
      </c>
      <c r="H6">
        <v>-0.34016409637702694</v>
      </c>
      <c r="I6">
        <v>-0.29113528590030135</v>
      </c>
      <c r="J6">
        <v>-0.25968624965647669</v>
      </c>
      <c r="K6">
        <v>-0.23737892587063492</v>
      </c>
      <c r="L6">
        <v>-0.22077107307308941</v>
      </c>
      <c r="M6">
        <v>-0.20790385479269036</v>
      </c>
      <c r="N6">
        <v>-0.19725239587232712</v>
      </c>
      <c r="O6">
        <v>-0.18860313905927351</v>
      </c>
      <c r="P6">
        <v>-0.18123090487515148</v>
      </c>
      <c r="Q6">
        <v>-0.17468590512315085</v>
      </c>
      <c r="R6">
        <v>-0.16887921399626471</v>
      </c>
      <c r="S6">
        <v>-0.16371287712420024</v>
      </c>
      <c r="T6">
        <v>-0.15912446181989282</v>
      </c>
      <c r="U6">
        <v>-0.15505007174720919</v>
      </c>
      <c r="V6">
        <v>-0.15142441434724541</v>
      </c>
      <c r="W6">
        <v>-0.14821864208978131</v>
      </c>
      <c r="X6">
        <v>-0.14476041262787565</v>
      </c>
      <c r="Y6">
        <v>-0.14160714370093919</v>
      </c>
      <c r="Z6">
        <v>-0.13905337914048577</v>
      </c>
      <c r="AA6">
        <v>-0.13684974737092626</v>
      </c>
      <c r="AB6">
        <v>-0.13488571188425835</v>
      </c>
      <c r="AC6">
        <v>-0.13311450338643338</v>
      </c>
      <c r="AD6" s="12">
        <v>-0.13175739390820507</v>
      </c>
      <c r="AE6" s="65">
        <v>-0.1306870245789904</v>
      </c>
    </row>
    <row r="7" spans="1:31">
      <c r="A7" s="64" t="s">
        <v>90</v>
      </c>
      <c r="B7">
        <v>0</v>
      </c>
      <c r="C7">
        <v>-7.5554512941317986</v>
      </c>
      <c r="D7">
        <v>4.2086896820361819</v>
      </c>
      <c r="E7">
        <v>1.4406923994703336</v>
      </c>
      <c r="F7">
        <v>-1.7484494496101677</v>
      </c>
      <c r="G7">
        <v>-0.15941115103097481</v>
      </c>
      <c r="H7">
        <v>-0.14170367222708924</v>
      </c>
      <c r="I7">
        <v>-0.1770571354288486</v>
      </c>
      <c r="J7">
        <v>-0.1435703644764974</v>
      </c>
      <c r="K7">
        <v>-0.13619141802551082</v>
      </c>
      <c r="L7">
        <v>-0.14118741623216913</v>
      </c>
      <c r="M7">
        <v>-0.14182912195865871</v>
      </c>
      <c r="N7">
        <v>-0.13744221687724822</v>
      </c>
      <c r="O7">
        <v>-0.14820688959523709</v>
      </c>
      <c r="P7">
        <v>-0.14170170070874066</v>
      </c>
      <c r="Q7">
        <v>-0.142431180309599</v>
      </c>
      <c r="R7">
        <v>-0.142605356140868</v>
      </c>
      <c r="S7">
        <v>-0.14257249074260958</v>
      </c>
      <c r="T7">
        <v>-0.14285099859547845</v>
      </c>
      <c r="U7">
        <v>-0.14280096436111167</v>
      </c>
      <c r="V7">
        <v>-0.1426712560393173</v>
      </c>
      <c r="W7">
        <v>-0.14302417353666552</v>
      </c>
      <c r="X7">
        <v>-0.13002451242176694</v>
      </c>
      <c r="Y7">
        <v>-0.14070279008600028</v>
      </c>
      <c r="Z7">
        <v>-0.14100723097558721</v>
      </c>
      <c r="AA7">
        <v>-0.13962771534293816</v>
      </c>
      <c r="AB7">
        <v>-0.13952344225702795</v>
      </c>
      <c r="AC7">
        <v>-0.13914709233165956</v>
      </c>
      <c r="AD7" s="12">
        <v>-0.14415485865604261</v>
      </c>
      <c r="AE7" s="65">
        <v>-0.1426230024189068</v>
      </c>
    </row>
    <row r="8" spans="1:31">
      <c r="A8" s="64" t="s">
        <v>91</v>
      </c>
      <c r="B8">
        <v>0</v>
      </c>
      <c r="C8">
        <v>-1.7485418797991148</v>
      </c>
      <c r="D8">
        <v>-5.5201858063036457E-2</v>
      </c>
      <c r="E8">
        <v>0.44768249591642384</v>
      </c>
      <c r="F8">
        <v>-7.5232116396695137E-2</v>
      </c>
      <c r="G8">
        <v>-3.5985166715102324E-2</v>
      </c>
      <c r="H8">
        <v>-3.595013570645289E-3</v>
      </c>
      <c r="I8">
        <v>1.1897060918553137E-2</v>
      </c>
      <c r="J8">
        <v>3.5290415692545984E-2</v>
      </c>
      <c r="K8">
        <v>5.7821523455769963E-2</v>
      </c>
      <c r="L8">
        <v>7.6181182075707454E-2</v>
      </c>
      <c r="M8">
        <v>9.2302920128983779E-2</v>
      </c>
      <c r="N8">
        <v>0.10773591380666137</v>
      </c>
      <c r="O8">
        <v>0.11806362510220492</v>
      </c>
      <c r="P8">
        <v>0.12899155653589567</v>
      </c>
      <c r="Q8">
        <v>0.13800194332085347</v>
      </c>
      <c r="R8">
        <v>0.1454424581597058</v>
      </c>
      <c r="S8">
        <v>0.15151555521093485</v>
      </c>
      <c r="T8">
        <v>0.15627412950474096</v>
      </c>
      <c r="U8">
        <v>0.15997207330813445</v>
      </c>
      <c r="V8">
        <v>0.16276204996026333</v>
      </c>
      <c r="W8">
        <v>0.16463159051194332</v>
      </c>
      <c r="X8">
        <v>0.16940242766982916</v>
      </c>
      <c r="Y8">
        <v>0.16969328387521632</v>
      </c>
      <c r="Z8">
        <v>0.16946293961901393</v>
      </c>
      <c r="AA8">
        <v>0.16926542599435823</v>
      </c>
      <c r="AB8">
        <v>0.16869770524556849</v>
      </c>
      <c r="AC8">
        <v>0.16789675785893188</v>
      </c>
      <c r="AD8" s="12">
        <v>0.16541324246452938</v>
      </c>
      <c r="AE8" s="65">
        <v>0.16347401260259353</v>
      </c>
    </row>
    <row r="9" spans="1:31">
      <c r="A9" s="64" t="s">
        <v>92</v>
      </c>
      <c r="B9">
        <v>0</v>
      </c>
      <c r="C9">
        <v>-0.67625922767133861</v>
      </c>
      <c r="D9">
        <v>-6.0178917829167844E-2</v>
      </c>
      <c r="E9">
        <v>0.20580545540274109</v>
      </c>
      <c r="F9">
        <v>-4.8231950111732314E-2</v>
      </c>
      <c r="G9">
        <v>-4.1357918877982236E-2</v>
      </c>
      <c r="H9">
        <v>-3.2602176931750826E-2</v>
      </c>
      <c r="I9">
        <v>-2.9179086601938131E-2</v>
      </c>
      <c r="J9">
        <v>-1.9482083623334479E-2</v>
      </c>
      <c r="K9">
        <v>-7.98537278425826E-3</v>
      </c>
      <c r="L9">
        <v>3.0804057884026292E-3</v>
      </c>
      <c r="M9">
        <v>1.4185246323794587E-2</v>
      </c>
      <c r="N9">
        <v>2.5853805975040167E-2</v>
      </c>
      <c r="O9">
        <v>3.5483666306257433E-2</v>
      </c>
      <c r="P9">
        <v>4.5734940395658619E-2</v>
      </c>
      <c r="Q9">
        <v>5.5259818874087152E-2</v>
      </c>
      <c r="R9">
        <v>6.4075220493475804E-2</v>
      </c>
      <c r="S9">
        <v>7.2167883866014471E-2</v>
      </c>
      <c r="T9">
        <v>7.947410127855381E-2</v>
      </c>
      <c r="U9">
        <v>8.6055764837555948E-2</v>
      </c>
      <c r="V9">
        <v>9.1948224016458191E-2</v>
      </c>
      <c r="W9">
        <v>9.7111896330459579E-2</v>
      </c>
      <c r="X9">
        <v>0.10363646255466819</v>
      </c>
      <c r="Y9">
        <v>0.1077211560603919</v>
      </c>
      <c r="Z9">
        <v>0.11118361864723703</v>
      </c>
      <c r="AA9">
        <v>0.11434732222728172</v>
      </c>
      <c r="AB9">
        <v>0.11704392859690493</v>
      </c>
      <c r="AC9">
        <v>0.11936106704113492</v>
      </c>
      <c r="AD9" s="12">
        <v>0.1205176977067568</v>
      </c>
      <c r="AE9" s="65">
        <v>0.12164083464329956</v>
      </c>
    </row>
    <row r="10" spans="1:31">
      <c r="A10" s="61" t="s">
        <v>93</v>
      </c>
      <c r="B10" s="62">
        <v>0</v>
      </c>
      <c r="C10" s="62">
        <v>-0.69145369276885082</v>
      </c>
      <c r="D10" s="62">
        <v>-0.19362293501484773</v>
      </c>
      <c r="E10" s="62">
        <v>0.14634270740301325</v>
      </c>
      <c r="F10" s="62">
        <v>-0.16131710973843472</v>
      </c>
      <c r="G10" s="62">
        <v>-0.14487494666148848</v>
      </c>
      <c r="H10" s="62">
        <v>-0.12549803691715988</v>
      </c>
      <c r="I10" s="62">
        <v>-0.11308821393407609</v>
      </c>
      <c r="J10" s="62">
        <v>-9.2774727857158901E-2</v>
      </c>
      <c r="K10" s="62">
        <v>-7.0080341813327784E-2</v>
      </c>
      <c r="L10" s="62">
        <v>-4.8010944972032288E-2</v>
      </c>
      <c r="M10" s="62">
        <v>-2.606759099438305E-2</v>
      </c>
      <c r="N10" s="62">
        <v>-3.5667067584510548E-3</v>
      </c>
      <c r="O10" s="62">
        <v>1.597787151490504E-2</v>
      </c>
      <c r="P10" s="62">
        <v>3.6003819755148214E-2</v>
      </c>
      <c r="Q10" s="62">
        <v>5.4742837209031947E-2</v>
      </c>
      <c r="R10" s="62">
        <v>7.2202164123891244E-2</v>
      </c>
      <c r="S10" s="62">
        <v>8.8330210689990807E-2</v>
      </c>
      <c r="T10" s="62">
        <v>0.10302271780420202</v>
      </c>
      <c r="U10" s="62">
        <v>0.11634616926312624</v>
      </c>
      <c r="V10" s="62">
        <v>0.12834113516666523</v>
      </c>
      <c r="W10" s="62">
        <v>0.13895180585461464</v>
      </c>
      <c r="X10" s="62">
        <v>0.15101642975379193</v>
      </c>
      <c r="Y10" s="62">
        <v>0.15953962468011618</v>
      </c>
      <c r="Z10" s="62">
        <v>0.16680156632584708</v>
      </c>
      <c r="AA10" s="62">
        <v>0.17324985147753047</v>
      </c>
      <c r="AB10" s="62">
        <v>0.17869271597208414</v>
      </c>
      <c r="AC10" s="62">
        <v>0.18325918344976877</v>
      </c>
      <c r="AD10" s="63">
        <v>0.18588469598526114</v>
      </c>
      <c r="AE10" s="63">
        <v>0.18807374916380848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workbookViewId="0">
      <selection sqref="A1:XFD1048576"/>
    </sheetView>
  </sheetViews>
  <sheetFormatPr defaultRowHeight="15"/>
  <sheetData>
    <row r="1" spans="1:31">
      <c r="A1" s="75"/>
      <c r="B1" s="75">
        <v>2021</v>
      </c>
      <c r="C1" s="75">
        <v>2022</v>
      </c>
      <c r="D1" s="75">
        <v>2023</v>
      </c>
      <c r="E1" s="75">
        <v>2024</v>
      </c>
      <c r="F1" s="75">
        <v>2025</v>
      </c>
      <c r="G1" s="75">
        <v>2026</v>
      </c>
      <c r="H1" s="75">
        <v>2027</v>
      </c>
      <c r="I1" s="75">
        <v>2028</v>
      </c>
      <c r="J1" s="75">
        <v>2029</v>
      </c>
      <c r="K1" s="75">
        <v>2030</v>
      </c>
      <c r="L1" s="75">
        <v>2031</v>
      </c>
      <c r="M1" s="75">
        <v>2032</v>
      </c>
      <c r="N1" s="75">
        <v>2033</v>
      </c>
      <c r="O1" s="75">
        <v>2034</v>
      </c>
      <c r="P1" s="75">
        <v>2035</v>
      </c>
      <c r="Q1" s="75">
        <v>2036</v>
      </c>
      <c r="R1" s="75">
        <v>2037</v>
      </c>
      <c r="S1" s="75">
        <v>2038</v>
      </c>
      <c r="T1" s="75">
        <v>2039</v>
      </c>
      <c r="U1" s="75">
        <v>2040</v>
      </c>
      <c r="V1" s="75">
        <v>2041</v>
      </c>
      <c r="W1" s="75">
        <v>2042</v>
      </c>
      <c r="X1" s="75">
        <v>2043</v>
      </c>
      <c r="Y1" s="75">
        <v>2044</v>
      </c>
      <c r="Z1" s="75">
        <v>2045</v>
      </c>
      <c r="AA1" s="75">
        <v>2046</v>
      </c>
      <c r="AB1" s="75">
        <v>2047</v>
      </c>
      <c r="AC1" s="75">
        <v>2048</v>
      </c>
      <c r="AD1" s="75">
        <v>2049</v>
      </c>
      <c r="AE1" s="75">
        <v>2050</v>
      </c>
    </row>
    <row r="2" spans="1:31">
      <c r="A2" s="67" t="s">
        <v>42</v>
      </c>
      <c r="B2" s="68">
        <v>0</v>
      </c>
      <c r="C2" s="68">
        <v>-3.3233751433534242</v>
      </c>
      <c r="D2" s="68">
        <v>1.8648285460409753E-2</v>
      </c>
      <c r="E2" s="68">
        <v>2.8944511375916804E-2</v>
      </c>
      <c r="F2" s="68">
        <v>-0.13996313689657036</v>
      </c>
      <c r="G2" s="68">
        <v>-0.12277295090177276</v>
      </c>
      <c r="H2" s="68">
        <v>-0.11390463566808284</v>
      </c>
      <c r="I2" s="68">
        <v>-0.10931878015069119</v>
      </c>
      <c r="J2" s="68">
        <v>-0.10140744698389215</v>
      </c>
      <c r="K2" s="68">
        <v>-9.3436864630791483E-2</v>
      </c>
      <c r="L2" s="68">
        <v>-8.6349268603080898E-2</v>
      </c>
      <c r="M2" s="68">
        <v>-7.9674942121710224E-2</v>
      </c>
      <c r="N2" s="68">
        <v>-7.3032106376069716E-2</v>
      </c>
      <c r="O2" s="68">
        <v>-6.7896611404971718E-2</v>
      </c>
      <c r="P2" s="68">
        <v>-6.2586112166795882E-2</v>
      </c>
      <c r="Q2" s="68">
        <v>-5.7928942681517714E-2</v>
      </c>
      <c r="R2" s="68">
        <v>-5.3869203326384341E-2</v>
      </c>
      <c r="S2" s="68">
        <v>-5.0327946662864775E-2</v>
      </c>
      <c r="T2" s="68">
        <v>-4.729221886078383E-2</v>
      </c>
      <c r="U2" s="68">
        <v>-4.4680763042737048E-2</v>
      </c>
      <c r="V2" s="68">
        <v>-4.243762254774186E-2</v>
      </c>
      <c r="W2" s="68">
        <v>-4.0548113655980433E-2</v>
      </c>
      <c r="X2" s="68">
        <v>-3.7763840625248957E-2</v>
      </c>
      <c r="Y2" s="68">
        <v>-3.6422557932469513E-2</v>
      </c>
      <c r="Z2" s="68">
        <v>-3.5180166233550469E-2</v>
      </c>
      <c r="AA2" s="68">
        <v>-3.3901504294209239E-2</v>
      </c>
      <c r="AB2" s="68">
        <v>-3.270582312240311E-2</v>
      </c>
      <c r="AC2" s="68">
        <v>-3.1521036846626771E-2</v>
      </c>
      <c r="AD2" s="69">
        <v>-3.0777203161846955E-2</v>
      </c>
      <c r="AE2" s="69">
        <v>-2.9806842480373241E-2</v>
      </c>
    </row>
    <row r="3" spans="1:31">
      <c r="A3" s="73" t="s">
        <v>43</v>
      </c>
      <c r="B3">
        <v>0</v>
      </c>
      <c r="C3">
        <v>-0.90141384699152782</v>
      </c>
      <c r="D3">
        <v>-0.24418726787683864</v>
      </c>
      <c r="E3">
        <v>-0.71690017785339677</v>
      </c>
      <c r="F3">
        <v>-0.93459127026090938</v>
      </c>
      <c r="G3">
        <v>-1.0892147791131013</v>
      </c>
      <c r="H3">
        <v>-1.2191547470259523</v>
      </c>
      <c r="I3">
        <v>-1.3327763444451302</v>
      </c>
      <c r="J3">
        <v>-1.4307361192034018</v>
      </c>
      <c r="K3">
        <v>-1.515113035349569</v>
      </c>
      <c r="L3">
        <v>-1.587388995092831</v>
      </c>
      <c r="M3">
        <v>-1.648456383122554</v>
      </c>
      <c r="N3">
        <v>-1.699114506899202</v>
      </c>
      <c r="O3">
        <v>-1.7401853704325454</v>
      </c>
      <c r="P3">
        <v>-1.7729657417740574</v>
      </c>
      <c r="Q3">
        <v>-1.7979525706560584</v>
      </c>
      <c r="R3">
        <v>-1.8159831651311964</v>
      </c>
      <c r="S3">
        <v>-1.8276884806644356</v>
      </c>
      <c r="T3">
        <v>-1.8337081645519726</v>
      </c>
      <c r="U3">
        <v>-1.8346018271760745</v>
      </c>
      <c r="V3">
        <v>-1.8308695946336773</v>
      </c>
      <c r="W3">
        <v>-1.8229221967868248</v>
      </c>
      <c r="X3">
        <v>-1.8108333956739164</v>
      </c>
      <c r="Y3">
        <v>-1.7953799537541504</v>
      </c>
      <c r="Z3">
        <v>-1.7766053568450069</v>
      </c>
      <c r="AA3">
        <v>-1.7547147098278315</v>
      </c>
      <c r="AB3">
        <v>-1.7299125214679911</v>
      </c>
      <c r="AC3">
        <v>-1.7023167996732091</v>
      </c>
      <c r="AD3" s="13">
        <v>-1.6719238987882745</v>
      </c>
      <c r="AE3" s="74">
        <v>-1.6391088585700597</v>
      </c>
    </row>
    <row r="4" spans="1:31">
      <c r="A4" s="73" t="s">
        <v>44</v>
      </c>
      <c r="B4">
        <v>0</v>
      </c>
      <c r="C4">
        <v>0</v>
      </c>
      <c r="D4">
        <v>-3.2580002984339274E-5</v>
      </c>
      <c r="E4">
        <v>1.5685917277963313E-3</v>
      </c>
      <c r="F4">
        <v>1.5651420244289227E-4</v>
      </c>
      <c r="G4">
        <v>-1.9796207283429013E-4</v>
      </c>
      <c r="H4">
        <v>-1.3778279535081595E-4</v>
      </c>
      <c r="I4">
        <v>-1.366845157724228E-4</v>
      </c>
      <c r="J4">
        <v>-1.3624832656544683E-4</v>
      </c>
      <c r="K4">
        <v>-1.3572605100931057E-4</v>
      </c>
      <c r="L4">
        <v>-1.3857850612586375E-4</v>
      </c>
      <c r="M4">
        <v>-1.3870819621786268E-4</v>
      </c>
      <c r="N4">
        <v>-1.3608849124269184E-4</v>
      </c>
      <c r="O4">
        <v>-1.3186293202904764E-4</v>
      </c>
      <c r="P4">
        <v>-1.2886544963341962E-4</v>
      </c>
      <c r="Q4">
        <v>-1.2590275108026461E-4</v>
      </c>
      <c r="R4">
        <v>-1.2338542989542844E-4</v>
      </c>
      <c r="S4">
        <v>-1.2103956672504523E-4</v>
      </c>
      <c r="T4">
        <v>-1.1895104929937617E-4</v>
      </c>
      <c r="U4">
        <v>-1.1702917941391888E-4</v>
      </c>
      <c r="V4">
        <v>-1.153641074558287E-4</v>
      </c>
      <c r="W4">
        <v>-1.1379415026935291E-4</v>
      </c>
      <c r="X4">
        <v>-1.1276267729565248E-4</v>
      </c>
      <c r="Y4">
        <v>-1.1617821250586857E-4</v>
      </c>
      <c r="Z4">
        <v>-1.1848959687865701E-4</v>
      </c>
      <c r="AA4">
        <v>-1.2115539015367105E-4</v>
      </c>
      <c r="AB4">
        <v>-1.23497146986562E-4</v>
      </c>
      <c r="AC4">
        <v>-1.2558840010168382E-4</v>
      </c>
      <c r="AD4" s="13">
        <v>-1.2750782065751309E-4</v>
      </c>
      <c r="AE4" s="74">
        <v>-1.2704330460966418E-4</v>
      </c>
    </row>
    <row r="5" spans="1:31">
      <c r="A5" s="73" t="s">
        <v>45</v>
      </c>
      <c r="B5">
        <v>0</v>
      </c>
      <c r="C5">
        <v>-2.4575223510040711</v>
      </c>
      <c r="D5">
        <v>-1.1295465905729163</v>
      </c>
      <c r="E5">
        <v>0.17553151496709773</v>
      </c>
      <c r="F5">
        <v>0.54756772240798224</v>
      </c>
      <c r="G5">
        <v>0.91154801280672881</v>
      </c>
      <c r="H5">
        <v>1.2243838043274557</v>
      </c>
      <c r="I5">
        <v>1.5028204148933577</v>
      </c>
      <c r="J5">
        <v>1.7522035622429488</v>
      </c>
      <c r="K5">
        <v>1.9742847267036678</v>
      </c>
      <c r="L5">
        <v>2.1725858568029555</v>
      </c>
      <c r="M5">
        <v>2.348790339531015</v>
      </c>
      <c r="N5">
        <v>2.5038852099273479</v>
      </c>
      <c r="O5">
        <v>2.64343794298878</v>
      </c>
      <c r="P5">
        <v>2.7642776114587431</v>
      </c>
      <c r="Q5">
        <v>2.8698882543288784</v>
      </c>
      <c r="R5">
        <v>2.9616379336740994</v>
      </c>
      <c r="S5">
        <v>3.040977354295249</v>
      </c>
      <c r="T5">
        <v>3.1092564020057889</v>
      </c>
      <c r="U5">
        <v>3.1676082381248083</v>
      </c>
      <c r="V5">
        <v>3.2171081338663976</v>
      </c>
      <c r="W5">
        <v>3.2589592864940231</v>
      </c>
      <c r="X5">
        <v>3.2911470406198351</v>
      </c>
      <c r="Y5">
        <v>3.3188361181045289</v>
      </c>
      <c r="Z5">
        <v>3.3416266044604903</v>
      </c>
      <c r="AA5">
        <v>3.3592574724037538</v>
      </c>
      <c r="AB5">
        <v>3.3724750590338193</v>
      </c>
      <c r="AC5">
        <v>3.3817912657518434</v>
      </c>
      <c r="AD5" s="13">
        <v>3.3889376487404643</v>
      </c>
      <c r="AE5" s="74">
        <v>3.3925866960935469</v>
      </c>
    </row>
    <row r="6" spans="1:31">
      <c r="A6" s="73" t="s">
        <v>46</v>
      </c>
      <c r="B6">
        <v>0</v>
      </c>
      <c r="C6">
        <v>-1.8089695518236582</v>
      </c>
      <c r="D6">
        <v>1.6027366744496119</v>
      </c>
      <c r="E6">
        <v>-0.24834594252982622</v>
      </c>
      <c r="F6">
        <v>-0.32726188963753122</v>
      </c>
      <c r="G6">
        <v>-0.35988524551422429</v>
      </c>
      <c r="H6">
        <v>-0.38901162447673165</v>
      </c>
      <c r="I6">
        <v>-0.41342635294480123</v>
      </c>
      <c r="J6">
        <v>-0.43349786682409519</v>
      </c>
      <c r="K6">
        <v>-0.45027015192428133</v>
      </c>
      <c r="L6">
        <v>-0.4643913016051493</v>
      </c>
      <c r="M6">
        <v>-0.47636361816656425</v>
      </c>
      <c r="N6">
        <v>-0.48648200711784995</v>
      </c>
      <c r="O6">
        <v>-0.49506933295355715</v>
      </c>
      <c r="P6">
        <v>-0.50249709331170456</v>
      </c>
      <c r="Q6">
        <v>-0.50886222865809128</v>
      </c>
      <c r="R6">
        <v>-0.51433413574970555</v>
      </c>
      <c r="S6">
        <v>-0.51903077732260439</v>
      </c>
      <c r="T6">
        <v>-0.52305691543012012</v>
      </c>
      <c r="U6">
        <v>-0.52650063598133068</v>
      </c>
      <c r="V6">
        <v>-0.52943347700064036</v>
      </c>
      <c r="W6">
        <v>-0.53190872039878823</v>
      </c>
      <c r="X6">
        <v>-0.53389272176457281</v>
      </c>
      <c r="Y6">
        <v>-0.53551640453759486</v>
      </c>
      <c r="Z6">
        <v>-0.53683120637569859</v>
      </c>
      <c r="AA6">
        <v>-0.53789713348505463</v>
      </c>
      <c r="AB6">
        <v>-0.53874005635241584</v>
      </c>
      <c r="AC6">
        <v>-0.53938404510622817</v>
      </c>
      <c r="AD6" s="13">
        <v>-0.53987993870716622</v>
      </c>
      <c r="AE6" s="74">
        <v>-0.54028458506578669</v>
      </c>
    </row>
    <row r="7" spans="1:31">
      <c r="A7" s="73" t="s">
        <v>47</v>
      </c>
      <c r="B7">
        <v>0</v>
      </c>
      <c r="C7">
        <v>-2.1565593517345993</v>
      </c>
      <c r="D7">
        <v>-0.30008597209272292</v>
      </c>
      <c r="E7">
        <v>-0.28005394702808051</v>
      </c>
      <c r="F7">
        <v>-0.26136052913187102</v>
      </c>
      <c r="G7">
        <v>-0.24941639827306128</v>
      </c>
      <c r="H7">
        <v>-0.23505655468515352</v>
      </c>
      <c r="I7">
        <v>-0.22012983906922745</v>
      </c>
      <c r="J7">
        <v>-0.20519869506192556</v>
      </c>
      <c r="K7">
        <v>-0.19039066615856859</v>
      </c>
      <c r="L7">
        <v>-0.17599678136722696</v>
      </c>
      <c r="M7">
        <v>-0.16210473411846227</v>
      </c>
      <c r="N7">
        <v>-0.14870872191284912</v>
      </c>
      <c r="O7">
        <v>-0.13593448678924647</v>
      </c>
      <c r="P7">
        <v>-0.12370911410628516</v>
      </c>
      <c r="Q7">
        <v>-0.11213226585431446</v>
      </c>
      <c r="R7">
        <v>-0.10121103424353128</v>
      </c>
      <c r="S7">
        <v>-9.0942284153072706E-2</v>
      </c>
      <c r="T7">
        <v>-8.13160411820113E-2</v>
      </c>
      <c r="U7">
        <v>-7.2307981110175668E-2</v>
      </c>
      <c r="V7">
        <v>-6.3888545248180773E-2</v>
      </c>
      <c r="W7">
        <v>-5.6019180396682522E-2</v>
      </c>
      <c r="X7">
        <v>-4.8524895051571537E-2</v>
      </c>
      <c r="Y7">
        <v>-4.1619922968361145E-2</v>
      </c>
      <c r="Z7">
        <v>-3.5138199310724705E-2</v>
      </c>
      <c r="AA7">
        <v>-2.900306328016411E-2</v>
      </c>
      <c r="AB7">
        <v>-2.3180644197529077E-2</v>
      </c>
      <c r="AC7">
        <v>-1.7622186740440249E-2</v>
      </c>
      <c r="AD7" s="13">
        <v>-1.2311324435798632E-2</v>
      </c>
      <c r="AE7" s="74">
        <v>-7.1507647406710007E-3</v>
      </c>
    </row>
    <row r="8" spans="1:31">
      <c r="A8" s="73" t="s">
        <v>48</v>
      </c>
      <c r="B8">
        <v>0</v>
      </c>
      <c r="C8">
        <v>-2.133762741238765</v>
      </c>
      <c r="D8">
        <v>-0.12226310160025067</v>
      </c>
      <c r="E8">
        <v>-5.6339477101585711E-2</v>
      </c>
      <c r="F8">
        <v>-6.0024967617944291E-2</v>
      </c>
      <c r="G8">
        <v>-4.4640580692945075E-2</v>
      </c>
      <c r="H8">
        <v>-3.1660038600100915E-2</v>
      </c>
      <c r="I8">
        <v>-2.1655659411035089E-2</v>
      </c>
      <c r="J8">
        <v>-1.4639442628561206E-2</v>
      </c>
      <c r="K8">
        <v>-9.971642539718939E-3</v>
      </c>
      <c r="L8">
        <v>-7.1224597079533325E-3</v>
      </c>
      <c r="M8">
        <v>-5.793977617130075E-3</v>
      </c>
      <c r="N8">
        <v>-5.833439190450207E-3</v>
      </c>
      <c r="O8">
        <v>-6.9223834620268931E-3</v>
      </c>
      <c r="P8">
        <v>-8.9940992462844704E-3</v>
      </c>
      <c r="Q8">
        <v>-1.2040031064974865E-2</v>
      </c>
      <c r="R8">
        <v>-1.580776461694855E-2</v>
      </c>
      <c r="S8">
        <v>-2.0147565949812929E-2</v>
      </c>
      <c r="T8">
        <v>-2.4894264411934319E-2</v>
      </c>
      <c r="U8">
        <v>-2.9912746712035254E-2</v>
      </c>
      <c r="V8">
        <v>-3.5087324047611279E-2</v>
      </c>
      <c r="W8">
        <v>-4.0300691041916803E-2</v>
      </c>
      <c r="X8">
        <v>-4.5660238484079851E-2</v>
      </c>
      <c r="Y8">
        <v>-5.0940079073136246E-2</v>
      </c>
      <c r="Z8">
        <v>-5.5818196543688803E-2</v>
      </c>
      <c r="AA8">
        <v>-6.0351647752476811E-2</v>
      </c>
      <c r="AB8">
        <v>-6.4558103852641047E-2</v>
      </c>
      <c r="AC8">
        <v>-6.8404251098097557E-2</v>
      </c>
      <c r="AD8" s="13">
        <v>-7.1769247083319776E-2</v>
      </c>
      <c r="AE8" s="74">
        <v>-7.4660563647210854E-2</v>
      </c>
    </row>
    <row r="9" spans="1:31">
      <c r="A9" s="73" t="s">
        <v>49</v>
      </c>
      <c r="B9">
        <v>0</v>
      </c>
      <c r="C9">
        <v>-7.6825248720887807</v>
      </c>
      <c r="D9">
        <v>-3.992454570187487E-2</v>
      </c>
      <c r="E9">
        <v>2.6100136935247598E-2</v>
      </c>
      <c r="F9">
        <v>-0.10229223508712026</v>
      </c>
      <c r="G9">
        <v>-7.9539882698953512E-2</v>
      </c>
      <c r="H9">
        <v>-6.5230870543608876E-2</v>
      </c>
      <c r="I9">
        <v>-5.6395208719550727E-2</v>
      </c>
      <c r="J9">
        <v>-4.5972513180791985E-2</v>
      </c>
      <c r="K9">
        <v>-3.6558830023591948E-2</v>
      </c>
      <c r="L9">
        <v>-2.837369497427078E-2</v>
      </c>
      <c r="M9">
        <v>-2.1304307860492422E-2</v>
      </c>
      <c r="N9">
        <v>-1.5001846070195057E-2</v>
      </c>
      <c r="O9">
        <v>-9.9293320112381345E-3</v>
      </c>
      <c r="P9">
        <v>-5.355426962228016E-3</v>
      </c>
      <c r="Q9">
        <v>-1.133418169396716E-3</v>
      </c>
      <c r="R9">
        <v>2.3247203829512841E-3</v>
      </c>
      <c r="S9">
        <v>5.3393304171089895E-3</v>
      </c>
      <c r="T9">
        <v>7.8735931819950977E-3</v>
      </c>
      <c r="U9">
        <v>1.0009004799593768E-2</v>
      </c>
      <c r="V9">
        <v>1.1808488180031773E-2</v>
      </c>
      <c r="W9">
        <v>1.3303466908887174E-2</v>
      </c>
      <c r="X9">
        <v>1.5305252379094192E-2</v>
      </c>
      <c r="Y9">
        <v>1.6709341873388794E-2</v>
      </c>
      <c r="Z9">
        <v>1.7665834286351156E-2</v>
      </c>
      <c r="AA9">
        <v>1.8542197827398077E-2</v>
      </c>
      <c r="AB9">
        <v>1.932499043677538E-2</v>
      </c>
      <c r="AC9">
        <v>2.0067429621728472E-2</v>
      </c>
      <c r="AD9" s="13">
        <v>2.0528900361682645E-2</v>
      </c>
      <c r="AE9" s="74">
        <v>2.0850001395000817E-2</v>
      </c>
    </row>
    <row r="10" spans="1:31">
      <c r="A10" s="73" t="s">
        <v>24</v>
      </c>
      <c r="B10">
        <v>0</v>
      </c>
      <c r="C10">
        <v>-2.8888889763994507</v>
      </c>
      <c r="D10">
        <v>-0.16671451861767217</v>
      </c>
      <c r="E10">
        <v>-0.10870451699120931</v>
      </c>
      <c r="F10">
        <v>-4.5257452423452804E-2</v>
      </c>
      <c r="G10">
        <v>1.2669990617286686E-2</v>
      </c>
      <c r="H10">
        <v>6.0383943443009791E-2</v>
      </c>
      <c r="I10">
        <v>0.10269595715139967</v>
      </c>
      <c r="J10">
        <v>0.14029423252441831</v>
      </c>
      <c r="K10">
        <v>0.17307616274071513</v>
      </c>
      <c r="L10">
        <v>0.2012151238994786</v>
      </c>
      <c r="M10">
        <v>0.22492629600734393</v>
      </c>
      <c r="N10">
        <v>0.24450784365768197</v>
      </c>
      <c r="O10">
        <v>0.26036373322169126</v>
      </c>
      <c r="P10">
        <v>0.27274105727419506</v>
      </c>
      <c r="Q10">
        <v>0.28202039137728008</v>
      </c>
      <c r="R10">
        <v>0.28858173375885254</v>
      </c>
      <c r="S10">
        <v>0.29278689614911091</v>
      </c>
      <c r="T10">
        <v>0.29498119640809506</v>
      </c>
      <c r="U10">
        <v>0.29548898221551934</v>
      </c>
      <c r="V10">
        <v>0.29461063991269576</v>
      </c>
      <c r="W10">
        <v>0.2926306975282289</v>
      </c>
      <c r="X10">
        <v>0.28974920473581189</v>
      </c>
      <c r="Y10">
        <v>0.28617699875181923</v>
      </c>
      <c r="Z10">
        <v>0.28217457572623506</v>
      </c>
      <c r="AA10">
        <v>0.2778715485623362</v>
      </c>
      <c r="AB10">
        <v>0.27340563725084532</v>
      </c>
      <c r="AC10">
        <v>0.26890258225356067</v>
      </c>
      <c r="AD10" s="13">
        <v>0.26448567391568201</v>
      </c>
      <c r="AE10" s="74">
        <v>0.26021657987753688</v>
      </c>
    </row>
    <row r="11" spans="1:31">
      <c r="A11" s="73" t="s">
        <v>50</v>
      </c>
      <c r="B11">
        <v>0</v>
      </c>
      <c r="C11">
        <v>-0.66177096142777669</v>
      </c>
      <c r="D11">
        <v>-8.4913688628929229E-2</v>
      </c>
      <c r="E11">
        <v>9.5200720684096574E-2</v>
      </c>
      <c r="F11">
        <v>-3.3925619812569252E-2</v>
      </c>
      <c r="G11">
        <v>-2.0262356944722448E-2</v>
      </c>
      <c r="H11">
        <v>-1.1365806968244296E-2</v>
      </c>
      <c r="I11">
        <v>-6.5487174277900628E-3</v>
      </c>
      <c r="J11">
        <v>6.7085918440401571E-4</v>
      </c>
      <c r="K11">
        <v>7.8906056613980979E-3</v>
      </c>
      <c r="L11">
        <v>1.4339628342030508E-2</v>
      </c>
      <c r="M11">
        <v>2.0352030995285375E-2</v>
      </c>
      <c r="N11">
        <v>2.6242435774093131E-2</v>
      </c>
      <c r="O11">
        <v>3.0884232998618089E-2</v>
      </c>
      <c r="P11">
        <v>3.5577254341867537E-2</v>
      </c>
      <c r="Q11">
        <v>3.9718971585345209E-2</v>
      </c>
      <c r="R11">
        <v>4.3394552887687787E-2</v>
      </c>
      <c r="S11">
        <v>4.6640624463956115E-2</v>
      </c>
      <c r="T11">
        <v>4.9463805163973973E-2</v>
      </c>
      <c r="U11">
        <v>5.1921683594224888E-2</v>
      </c>
      <c r="V11">
        <v>5.4053470558534933E-2</v>
      </c>
      <c r="W11">
        <v>5.5859931429957932E-2</v>
      </c>
      <c r="X11">
        <v>5.829393556655571E-2</v>
      </c>
      <c r="Y11">
        <v>5.9636109440175389E-2</v>
      </c>
      <c r="Z11">
        <v>6.0793717178597717E-2</v>
      </c>
      <c r="AA11">
        <v>6.1869710322604021E-2</v>
      </c>
      <c r="AB11">
        <v>6.2782788851123428E-2</v>
      </c>
      <c r="AC11">
        <v>6.3581400780887698E-2</v>
      </c>
      <c r="AD11" s="13">
        <v>6.3905309847855918E-2</v>
      </c>
      <c r="AE11" s="74">
        <v>6.4278473443257766E-2</v>
      </c>
    </row>
    <row r="12" spans="1:31">
      <c r="A12" s="73" t="s">
        <v>51</v>
      </c>
      <c r="B12">
        <v>0</v>
      </c>
      <c r="C12">
        <v>-4.7386006372504337</v>
      </c>
      <c r="D12">
        <v>-5.3482749543287689E-2</v>
      </c>
      <c r="E12">
        <v>3.2583484775705607E-2</v>
      </c>
      <c r="F12">
        <v>-0.13231924667512773</v>
      </c>
      <c r="G12">
        <v>-9.4024409780280038E-2</v>
      </c>
      <c r="H12">
        <v>-7.8812624706026124E-2</v>
      </c>
      <c r="I12">
        <v>-6.8686846626597742E-2</v>
      </c>
      <c r="J12">
        <v>-5.5320781464140989E-2</v>
      </c>
      <c r="K12">
        <v>-4.2836433631576742E-2</v>
      </c>
      <c r="L12">
        <v>-3.1772310209243759E-2</v>
      </c>
      <c r="M12">
        <v>-2.1595713971933606E-2</v>
      </c>
      <c r="N12">
        <v>-1.1917574636000072E-2</v>
      </c>
      <c r="O12">
        <v>-4.3544770118475462E-3</v>
      </c>
      <c r="P12">
        <v>3.1289992085570262E-3</v>
      </c>
      <c r="Q12">
        <v>9.4120977004452655E-3</v>
      </c>
      <c r="R12">
        <v>1.4819638920737788E-2</v>
      </c>
      <c r="S12">
        <v>1.933984899122887E-2</v>
      </c>
      <c r="T12">
        <v>2.306850429636409E-2</v>
      </c>
      <c r="U12">
        <v>2.6114301622115477E-2</v>
      </c>
      <c r="V12">
        <v>2.8555606906710551E-2</v>
      </c>
      <c r="W12">
        <v>3.0422695984411163E-2</v>
      </c>
      <c r="X12">
        <v>3.2984538825964194E-2</v>
      </c>
      <c r="Y12">
        <v>3.3832346028650484E-2</v>
      </c>
      <c r="Z12">
        <v>3.4578369446047752E-2</v>
      </c>
      <c r="AA12">
        <v>3.5212128668526965E-2</v>
      </c>
      <c r="AB12">
        <v>3.5628175552382402E-2</v>
      </c>
      <c r="AC12">
        <v>3.592305058803813E-2</v>
      </c>
      <c r="AD12" s="13">
        <v>3.5652460336899061E-2</v>
      </c>
      <c r="AE12" s="74">
        <v>3.5605375307801168E-2</v>
      </c>
    </row>
    <row r="13" spans="1:31">
      <c r="A13" s="73" t="s">
        <v>52</v>
      </c>
      <c r="B13">
        <v>0</v>
      </c>
      <c r="C13">
        <v>-7.6825248720887807</v>
      </c>
      <c r="D13">
        <v>-3.992454570187487E-2</v>
      </c>
      <c r="E13">
        <v>2.6100136935247598E-2</v>
      </c>
      <c r="F13">
        <v>-0.10229223508712026</v>
      </c>
      <c r="G13">
        <v>-7.9539882698953512E-2</v>
      </c>
      <c r="H13">
        <v>-6.5230870543608876E-2</v>
      </c>
      <c r="I13">
        <v>-5.6395208719550727E-2</v>
      </c>
      <c r="J13">
        <v>-4.5972513180791985E-2</v>
      </c>
      <c r="K13">
        <v>-3.6558830023591948E-2</v>
      </c>
      <c r="L13">
        <v>-2.837369497427078E-2</v>
      </c>
      <c r="M13">
        <v>-2.1304307860492422E-2</v>
      </c>
      <c r="N13">
        <v>-1.5001846070195057E-2</v>
      </c>
      <c r="O13">
        <v>-9.9293320112381345E-3</v>
      </c>
      <c r="P13">
        <v>-5.355426962228016E-3</v>
      </c>
      <c r="Q13">
        <v>-1.133418169396716E-3</v>
      </c>
      <c r="R13">
        <v>2.3247203829512841E-3</v>
      </c>
      <c r="S13">
        <v>5.3393304171089895E-3</v>
      </c>
      <c r="T13">
        <v>7.8735931819950977E-3</v>
      </c>
      <c r="U13">
        <v>1.0009004799593768E-2</v>
      </c>
      <c r="V13">
        <v>1.1808488180031773E-2</v>
      </c>
      <c r="W13">
        <v>1.3303466908887174E-2</v>
      </c>
      <c r="X13">
        <v>1.5305252379094192E-2</v>
      </c>
      <c r="Y13">
        <v>1.6709341873388794E-2</v>
      </c>
      <c r="Z13">
        <v>1.7665834286351156E-2</v>
      </c>
      <c r="AA13">
        <v>1.8542197827398077E-2</v>
      </c>
      <c r="AB13">
        <v>1.932499043677538E-2</v>
      </c>
      <c r="AC13">
        <v>2.0067429621728472E-2</v>
      </c>
      <c r="AD13" s="13">
        <v>2.0528900361682645E-2</v>
      </c>
      <c r="AE13" s="74">
        <v>2.0850001395000817E-2</v>
      </c>
    </row>
    <row r="14" spans="1:31">
      <c r="A14" s="70" t="s">
        <v>53</v>
      </c>
      <c r="B14" s="71">
        <v>0</v>
      </c>
      <c r="C14" s="71">
        <v>-3.2135836923705696</v>
      </c>
      <c r="D14" s="71">
        <v>1.0194777373562225E-2</v>
      </c>
      <c r="E14" s="71">
        <v>0.21544554485199985</v>
      </c>
      <c r="F14" s="71">
        <v>-9.4558269768463266E-2</v>
      </c>
      <c r="G14" s="71">
        <v>-7.7744365254828196E-2</v>
      </c>
      <c r="H14" s="71">
        <v>-6.2420333015522633E-2</v>
      </c>
      <c r="I14" s="71">
        <v>-5.4921021560505601E-2</v>
      </c>
      <c r="J14" s="71">
        <v>-4.1041211084991147E-2</v>
      </c>
      <c r="K14" s="71">
        <v>-2.6248370688120026E-2</v>
      </c>
      <c r="L14" s="71">
        <v>-1.2856800289196002E-2</v>
      </c>
      <c r="M14" s="71">
        <v>5.6070027176780002E-5</v>
      </c>
      <c r="N14" s="71">
        <v>1.3225476126654812E-2</v>
      </c>
      <c r="O14" s="71">
        <v>2.3835815254802384E-2</v>
      </c>
      <c r="P14" s="71">
        <v>3.4944451112095543E-2</v>
      </c>
      <c r="Q14" s="71">
        <v>4.524464082469315E-2</v>
      </c>
      <c r="R14" s="71">
        <v>5.4513402807354616E-2</v>
      </c>
      <c r="S14" s="71">
        <v>6.2959315244559555E-2</v>
      </c>
      <c r="T14" s="71">
        <v>7.0492530947730003E-2</v>
      </c>
      <c r="U14" s="71">
        <v>7.7215948973163862E-2</v>
      </c>
      <c r="V14" s="71">
        <v>8.3187188596722805E-2</v>
      </c>
      <c r="W14" s="71">
        <v>8.8380276658006629E-2</v>
      </c>
      <c r="X14" s="71">
        <v>9.5228454066931256E-2</v>
      </c>
      <c r="Y14" s="71">
        <v>9.9165793748179354E-2</v>
      </c>
      <c r="Z14" s="71">
        <v>0.10245513694342456</v>
      </c>
      <c r="AA14" s="71">
        <v>0.10553271654598628</v>
      </c>
      <c r="AB14" s="71">
        <v>0.10815411866635927</v>
      </c>
      <c r="AC14" s="71">
        <v>0.11041585964759459</v>
      </c>
      <c r="AD14" s="72">
        <v>0.11145384102446698</v>
      </c>
      <c r="AE14" s="72">
        <v>0.11246496543604323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RAPPORT</vt:lpstr>
      <vt:lpstr>multiplikator</vt:lpstr>
      <vt:lpstr>multipl_bidrag</vt:lpstr>
      <vt:lpstr>Arbmar</vt:lpstr>
      <vt:lpstr>off_fin</vt:lpstr>
      <vt:lpstr>diverse</vt:lpstr>
      <vt:lpstr>CP-fordelt</vt:lpstr>
      <vt:lpstr>IP-fordelt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2022-03-23T09:25:29Z</dcterms:created>
  <dcterms:modified xsi:type="dcterms:W3CDTF">2022-03-23T09:25:37Z</dcterms:modified>
</cp:coreProperties>
</file>